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倉持PC\Desktop\熊谷様\CSR\差替えEXCEL\"/>
    </mc:Choice>
  </mc:AlternateContent>
  <xr:revisionPtr revIDLastSave="0" documentId="8_{09B564A8-42B3-49F3-BE30-1604C1CA0602}" xr6:coauthVersionLast="37" xr6:coauthVersionMax="37" xr10:uidLastSave="{00000000-0000-0000-0000-000000000000}"/>
  <bookViews>
    <workbookView xWindow="0" yWindow="0" windowWidth="23445" windowHeight="11085" tabRatio="787" xr2:uid="{00000000-000D-0000-FFFF-FFFF00000000}"/>
  </bookViews>
  <sheets>
    <sheet name="見積書（資材）" sheetId="7" r:id="rId1"/>
    <sheet name="見積内訳明細書（資材）" sheetId="12" r:id="rId2"/>
    <sheet name="材料（印刷不要）資材" sheetId="4" state="hidden" r:id="rId3"/>
  </sheets>
  <definedNames>
    <definedName name="CSV" localSheetId="0">#REF!</definedName>
    <definedName name="CSV">#REF!</definedName>
    <definedName name="_xlnm.Print_Area" localSheetId="0">'見積書（資材）'!$A$1:$AY$46</definedName>
    <definedName name="_xlnm.Print_Titles" localSheetId="1">'見積内訳明細書（資材）'!$2:$5</definedName>
    <definedName name="グラフ表示">[0]!グラフ表示</definedName>
  </definedNames>
  <calcPr calcId="162913"/>
</workbook>
</file>

<file path=xl/calcChain.xml><?xml version="1.0" encoding="utf-8"?>
<calcChain xmlns="http://schemas.openxmlformats.org/spreadsheetml/2006/main">
  <c r="D5" i="4" l="1"/>
  <c r="D4" i="4"/>
  <c r="D3" i="4"/>
  <c r="V44" i="7" l="1"/>
  <c r="Q44" i="7"/>
  <c r="E5" i="4" l="1"/>
  <c r="F5" i="4" s="1"/>
  <c r="E3" i="4"/>
  <c r="F3" i="4" s="1"/>
  <c r="D6" i="4"/>
  <c r="E4" i="4"/>
  <c r="F4" i="4" s="1"/>
  <c r="F6" i="4" l="1"/>
  <c r="H29" i="7" s="1"/>
  <c r="E6" i="4"/>
  <c r="H31" i="7" l="1"/>
  <c r="S29" i="7"/>
</calcChain>
</file>

<file path=xl/sharedStrings.xml><?xml version="1.0" encoding="utf-8"?>
<sst xmlns="http://schemas.openxmlformats.org/spreadsheetml/2006/main" count="115" uniqueCount="99">
  <si>
    <t>単　価</t>
  </si>
  <si>
    <t>単位</t>
  </si>
  <si>
    <t>数　量</t>
  </si>
  <si>
    <t>金　額</t>
  </si>
  <si>
    <t>【消費税区分】</t>
    <rPh sb="1" eb="3">
      <t>ショウヒ</t>
    </rPh>
    <rPh sb="3" eb="4">
      <t>ゼイ</t>
    </rPh>
    <rPh sb="4" eb="6">
      <t>クブン</t>
    </rPh>
    <phoneticPr fontId="3"/>
  </si>
  <si>
    <t>本社部署名・支店名・工事件名</t>
    <phoneticPr fontId="10"/>
  </si>
  <si>
    <t>御　中</t>
    <phoneticPr fontId="10"/>
  </si>
  <si>
    <t>仕入先コード</t>
    <phoneticPr fontId="10"/>
  </si>
  <si>
    <t>品名・工事内容</t>
    <phoneticPr fontId="10"/>
  </si>
  <si>
    <t>見積金額</t>
    <phoneticPr fontId="10"/>
  </si>
  <si>
    <t>消費税額</t>
    <phoneticPr fontId="10"/>
  </si>
  <si>
    <t>合　　計</t>
    <phoneticPr fontId="10"/>
  </si>
  <si>
    <t>消費税区分</t>
    <rPh sb="0" eb="3">
      <t>ショウヒゼイ</t>
    </rPh>
    <rPh sb="3" eb="5">
      <t>クブン</t>
    </rPh>
    <phoneticPr fontId="10"/>
  </si>
  <si>
    <t>受渡場所</t>
    <phoneticPr fontId="10"/>
  </si>
  <si>
    <t>受渡期限・工期</t>
    <phoneticPr fontId="10"/>
  </si>
  <si>
    <t>支払条件</t>
    <rPh sb="0" eb="2">
      <t>シハラ</t>
    </rPh>
    <rPh sb="2" eb="4">
      <t>ジョウケン</t>
    </rPh>
    <phoneticPr fontId="10"/>
  </si>
  <si>
    <t>担当部署</t>
    <phoneticPr fontId="10"/>
  </si>
  <si>
    <t>担当者名</t>
    <phoneticPr fontId="10"/>
  </si>
  <si>
    <t>Tel　：</t>
    <phoneticPr fontId="10"/>
  </si>
  <si>
    <t>e-mail　：</t>
    <phoneticPr fontId="10"/>
  </si>
  <si>
    <t>Fax　：</t>
    <phoneticPr fontId="10"/>
  </si>
  <si>
    <t>整理番号</t>
    <rPh sb="0" eb="2">
      <t>セイリ</t>
    </rPh>
    <rPh sb="2" eb="4">
      <t>バンゴウ</t>
    </rPh>
    <phoneticPr fontId="10"/>
  </si>
  <si>
    <t>住　所　：</t>
  </si>
  <si>
    <t>社　名　：</t>
    <phoneticPr fontId="10"/>
  </si>
  <si>
    <t>　備　考　：</t>
    <phoneticPr fontId="10"/>
  </si>
  <si>
    <t>円</t>
    <rPh sb="0" eb="1">
      <t>エン</t>
    </rPh>
    <phoneticPr fontId="10"/>
  </si>
  <si>
    <t>(</t>
    <phoneticPr fontId="10"/>
  </si>
  <si>
    <t>)</t>
    <phoneticPr fontId="10"/>
  </si>
  <si>
    <t>工事価格</t>
    <phoneticPr fontId="10"/>
  </si>
  <si>
    <t>株式会社　熊 谷 組</t>
    <phoneticPr fontId="10"/>
  </si>
  <si>
    <t>下記の通り見積りいたします。</t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</si>
  <si>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</si>
  <si>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</si>
  <si>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</si>
  <si>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～</t>
    <phoneticPr fontId="10"/>
  </si>
  <si>
    <t>(2)支払条件 ： 現金</t>
    <phoneticPr fontId="10"/>
  </si>
  <si>
    <t>西暦</t>
    <rPh sb="0" eb="2">
      <t>セイレキ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</si>
  <si>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</si>
  <si>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</si>
  <si>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現金手形</t>
    <rPh sb="0" eb="2">
      <t>ゲンキン</t>
    </rPh>
    <rPh sb="2" eb="4">
      <t>テガタ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</si>
  <si>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</si>
  <si>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法定福</t>
    <rPh sb="0" eb="2">
      <t>ホウテイ</t>
    </rPh>
    <rPh sb="2" eb="3">
      <t>フク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</si>
  <si>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</si>
  <si>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</si>
  <si>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</si>
  <si>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見      積      書</t>
    <phoneticPr fontId="10"/>
  </si>
  <si>
    <t>％　ｻｲﾄ</t>
    <phoneticPr fontId="3"/>
  </si>
  <si>
    <t>日</t>
    <rPh sb="0" eb="1">
      <t>ヒ</t>
    </rPh>
    <phoneticPr fontId="3"/>
  </si>
  <si>
    <r>
      <t xml:space="preserve"> (1)支払時期 ： 毎月</t>
    </r>
    <r>
      <rPr>
        <u/>
        <sz val="9"/>
        <rFont val="ＭＳ Ｐゴシック"/>
        <family val="3"/>
        <charset val="128"/>
      </rPr>
      <t xml:space="preserve"> 15 </t>
    </r>
    <r>
      <rPr>
        <sz val="9"/>
        <rFont val="ＭＳ Ｐゴシック"/>
        <family val="3"/>
        <charset val="128"/>
      </rPr>
      <t>日締切  ，  翌月</t>
    </r>
    <r>
      <rPr>
        <u/>
        <sz val="9"/>
        <rFont val="ＭＳ Ｐゴシック"/>
        <family val="3"/>
        <charset val="128"/>
      </rPr>
      <t xml:space="preserve"> 15 </t>
    </r>
    <r>
      <rPr>
        <sz val="9"/>
        <rFont val="ＭＳ Ｐゴシック"/>
        <family val="3"/>
        <charset val="128"/>
      </rPr>
      <t>日払</t>
    </r>
    <rPh sb="17" eb="18">
      <t>ヒ</t>
    </rPh>
    <rPh sb="18" eb="20">
      <t>シメキリ</t>
    </rPh>
    <rPh sb="25" eb="27">
      <t>ヨクゲツ</t>
    </rPh>
    <rPh sb="31" eb="32">
      <t>ヒ</t>
    </rPh>
    <rPh sb="32" eb="33">
      <t>ハラ</t>
    </rPh>
    <phoneticPr fontId="10"/>
  </si>
  <si>
    <t>％    ， 手形</t>
    <rPh sb="7" eb="9">
      <t>テガタ</t>
    </rPh>
    <phoneticPr fontId="3"/>
  </si>
  <si>
    <t>契約者　：</t>
    <rPh sb="0" eb="3">
      <t>ケイヤクシャ</t>
    </rPh>
    <phoneticPr fontId="10"/>
  </si>
  <si>
    <t>車上渡し</t>
    <rPh sb="0" eb="2">
      <t>シャジョウ</t>
    </rPh>
    <rPh sb="2" eb="3">
      <t>ワタ</t>
    </rPh>
    <phoneticPr fontId="3"/>
  </si>
  <si>
    <t>荷降ろし渡し</t>
    <rPh sb="0" eb="1">
      <t>ニ</t>
    </rPh>
    <rPh sb="1" eb="2">
      <t>オ</t>
    </rPh>
    <rPh sb="4" eb="5">
      <t>ワタ</t>
    </rPh>
    <phoneticPr fontId="3"/>
  </si>
  <si>
    <t>置場渡し</t>
    <rPh sb="0" eb="2">
      <t>オキバ</t>
    </rPh>
    <rPh sb="2" eb="3">
      <t>ワタ</t>
    </rPh>
    <phoneticPr fontId="3"/>
  </si>
  <si>
    <t>組立試運転完了後渡し</t>
    <rPh sb="0" eb="2">
      <t>クミタテ</t>
    </rPh>
    <rPh sb="2" eb="5">
      <t>シウンテン</t>
    </rPh>
    <rPh sb="5" eb="7">
      <t>カンリョウ</t>
    </rPh>
    <rPh sb="7" eb="8">
      <t>ゴ</t>
    </rPh>
    <rPh sb="8" eb="9">
      <t>ワタ</t>
    </rPh>
    <phoneticPr fontId="3"/>
  </si>
  <si>
    <t>試運転完了後渡し</t>
    <rPh sb="0" eb="3">
      <t>シウンテン</t>
    </rPh>
    <rPh sb="3" eb="5">
      <t>カンリョウ</t>
    </rPh>
    <rPh sb="5" eb="6">
      <t>ゴ</t>
    </rPh>
    <rPh sb="6" eb="7">
      <t>ワタ</t>
    </rPh>
    <phoneticPr fontId="3"/>
  </si>
  <si>
    <t>検査後渡し</t>
    <rPh sb="0" eb="2">
      <t>ケンサ</t>
    </rPh>
    <rPh sb="2" eb="3">
      <t>ゴ</t>
    </rPh>
    <rPh sb="3" eb="4">
      <t>ワタ</t>
    </rPh>
    <phoneticPr fontId="3"/>
  </si>
  <si>
    <t>その他</t>
    <rPh sb="2" eb="3">
      <t>タ</t>
    </rPh>
    <phoneticPr fontId="3"/>
  </si>
  <si>
    <t>指定場所置場渡し</t>
    <rPh sb="0" eb="2">
      <t>シテイ</t>
    </rPh>
    <rPh sb="2" eb="4">
      <t>バショ</t>
    </rPh>
    <rPh sb="4" eb="6">
      <t>オキバ</t>
    </rPh>
    <rPh sb="6" eb="7">
      <t>ワタ</t>
    </rPh>
    <phoneticPr fontId="3"/>
  </si>
  <si>
    <t>受渡方法</t>
    <rPh sb="0" eb="2">
      <t>ウケワタシ</t>
    </rPh>
    <rPh sb="2" eb="4">
      <t>ホウホウ</t>
    </rPh>
    <phoneticPr fontId="3"/>
  </si>
  <si>
    <t>-</t>
  </si>
  <si>
    <t>-</t>
    <phoneticPr fontId="3"/>
  </si>
  <si>
    <t>資機材　受渡方法</t>
    <rPh sb="0" eb="3">
      <t>シキザイ</t>
    </rPh>
    <phoneticPr fontId="10"/>
  </si>
  <si>
    <t>単位</t>
    <rPh sb="0" eb="2">
      <t>タンイ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</si>
  <si>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</si>
  <si>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</si>
  <si>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箇所</t>
    <rPh sb="0" eb="2">
      <t>カショ</t>
    </rPh>
    <phoneticPr fontId="3"/>
  </si>
  <si>
    <t>m</t>
    <phoneticPr fontId="3"/>
  </si>
  <si>
    <t>㎡</t>
    <phoneticPr fontId="3"/>
  </si>
  <si>
    <t>基</t>
    <rPh sb="0" eb="1">
      <t>キ</t>
    </rPh>
    <phoneticPr fontId="3"/>
  </si>
  <si>
    <t>ヶ所</t>
    <rPh sb="1" eb="2">
      <t>ショ</t>
    </rPh>
    <phoneticPr fontId="3"/>
  </si>
  <si>
    <t>枚</t>
    <rPh sb="0" eb="1">
      <t>マイ</t>
    </rPh>
    <phoneticPr fontId="3"/>
  </si>
  <si>
    <t>坪</t>
    <phoneticPr fontId="3"/>
  </si>
  <si>
    <t>kg</t>
    <phoneticPr fontId="3"/>
  </si>
  <si>
    <t>t</t>
    <phoneticPr fontId="3"/>
  </si>
  <si>
    <t>g</t>
    <phoneticPr fontId="3"/>
  </si>
  <si>
    <t>cm</t>
    <phoneticPr fontId="3"/>
  </si>
  <si>
    <t>m3</t>
    <phoneticPr fontId="3"/>
  </si>
  <si>
    <t>台</t>
    <rPh sb="0" eb="1">
      <t>ダイ</t>
    </rPh>
    <phoneticPr fontId="3"/>
  </si>
  <si>
    <t>ｾｯﾄ</t>
    <phoneticPr fontId="3"/>
  </si>
  <si>
    <t>人</t>
    <rPh sb="0" eb="1">
      <t>ヒト</t>
    </rPh>
    <phoneticPr fontId="3"/>
  </si>
  <si>
    <t>メーカー</t>
  </si>
  <si>
    <t>経由仕入先</t>
  </si>
  <si>
    <t>品名コード</t>
  </si>
  <si>
    <t>品 目 ・ 規 格 等</t>
  </si>
  <si>
    <t>№</t>
  </si>
  <si>
    <t>見 積 内 訳 明 細 書</t>
  </si>
  <si>
    <t>【資機材および一般購買品目用】</t>
    <rPh sb="1" eb="4">
      <t>シキザイ</t>
    </rPh>
    <rPh sb="7" eb="9">
      <t>イッパン</t>
    </rPh>
    <rPh sb="9" eb="11">
      <t>コウバイ</t>
    </rPh>
    <rPh sb="11" eb="13">
      <t>ヒンモク</t>
    </rPh>
    <rPh sb="13" eb="14">
      <t>ヨウ</t>
    </rPh>
    <phoneticPr fontId="10"/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</si>
  <si>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</si>
  <si>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</si>
  <si>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</si>
  <si>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</si>
  <si>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</si>
  <si>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</si>
  <si>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</si>
  <si>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</si>
  <si>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</si>
  <si>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【資機材および一般購買品目用】</t>
    <phoneticPr fontId="3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</si>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</sst>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6" x14ac:knownFonts="1">
    <font>
      <sz val="1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u/>
      <sz val="2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299">
    <xf numFmtId="0" fontId="0" fillId="0" borderId="0" xfId="0"/>
    <xf numFmtId="0" fontId="6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9" fontId="11" fillId="0" borderId="1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9" fontId="11" fillId="0" borderId="11" xfId="0" applyNumberFormat="1" applyFont="1" applyBorder="1" applyAlignment="1">
      <alignment vertical="center"/>
    </xf>
    <xf numFmtId="9" fontId="13" fillId="0" borderId="23" xfId="0" applyNumberFormat="1" applyFont="1" applyBorder="1" applyAlignment="1">
      <alignment vertical="center"/>
    </xf>
    <xf numFmtId="9" fontId="11" fillId="0" borderId="23" xfId="0" applyNumberFormat="1" applyFont="1" applyBorder="1" applyAlignment="1">
      <alignment vertical="center"/>
    </xf>
    <xf numFmtId="9" fontId="13" fillId="0" borderId="24" xfId="0" applyNumberFormat="1" applyFont="1" applyBorder="1" applyAlignment="1">
      <alignment horizontal="right" vertical="center"/>
    </xf>
    <xf numFmtId="9" fontId="13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9" fontId="11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7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8" fontId="17" fillId="0" borderId="0" xfId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17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4" xfId="0" applyNumberFormat="1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0" xfId="0" quotePrefix="1" applyFont="1" applyAlignment="1">
      <alignment vertical="center"/>
    </xf>
    <xf numFmtId="38" fontId="5" fillId="0" borderId="0" xfId="4" applyNumberFormat="1" applyFont="1" applyAlignment="1">
      <alignment vertical="center"/>
    </xf>
    <xf numFmtId="38" fontId="5" fillId="0" borderId="0" xfId="4" applyFont="1" applyBorder="1" applyAlignment="1">
      <alignment vertical="center"/>
    </xf>
    <xf numFmtId="38" fontId="5" fillId="0" borderId="9" xfId="4" applyFont="1" applyBorder="1" applyAlignment="1">
      <alignment horizontal="left"/>
    </xf>
    <xf numFmtId="38" fontId="5" fillId="0" borderId="0" xfId="4" applyFont="1" applyAlignment="1">
      <alignment horizontal="centerContinuous" vertical="center"/>
    </xf>
    <xf numFmtId="38" fontId="23" fillId="0" borderId="0" xfId="4" applyFont="1" applyBorder="1" applyAlignment="1">
      <alignment horizontal="centerContinuous" vertical="center"/>
    </xf>
    <xf numFmtId="38" fontId="24" fillId="0" borderId="0" xfId="4" applyFont="1" applyBorder="1" applyAlignment="1">
      <alignment horizontal="centerContinuous" vertical="center"/>
    </xf>
    <xf numFmtId="38" fontId="25" fillId="0" borderId="0" xfId="4" applyNumberFormat="1" applyFont="1" applyAlignment="1">
      <alignment vertical="center"/>
    </xf>
    <xf numFmtId="0" fontId="25" fillId="0" borderId="0" xfId="4" applyNumberFormat="1" applyFont="1" applyAlignment="1">
      <alignment vertical="center"/>
    </xf>
    <xf numFmtId="0" fontId="4" fillId="0" borderId="0" xfId="4" applyNumberFormat="1" applyFont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0" fontId="5" fillId="0" borderId="15" xfId="4" applyNumberFormat="1" applyFont="1" applyBorder="1" applyAlignment="1">
      <alignment vertical="center" shrinkToFit="1"/>
    </xf>
    <xf numFmtId="0" fontId="5" fillId="0" borderId="15" xfId="4" applyNumberFormat="1" applyFont="1" applyBorder="1" applyAlignment="1">
      <alignment horizontal="center" vertical="center" shrinkToFit="1"/>
    </xf>
    <xf numFmtId="0" fontId="5" fillId="0" borderId="16" xfId="4" applyNumberFormat="1" applyFont="1" applyBorder="1" applyAlignment="1">
      <alignment horizontal="center" vertical="center" shrinkToFit="1"/>
    </xf>
    <xf numFmtId="0" fontId="5" fillId="0" borderId="16" xfId="4" applyNumberFormat="1" applyFont="1" applyBorder="1" applyAlignment="1">
      <alignment vertical="center" shrinkToFit="1"/>
    </xf>
    <xf numFmtId="0" fontId="5" fillId="0" borderId="27" xfId="4" applyNumberFormat="1" applyFont="1" applyBorder="1" applyAlignment="1">
      <alignment vertical="center" shrinkToFit="1"/>
    </xf>
    <xf numFmtId="38" fontId="5" fillId="0" borderId="6" xfId="4" applyFont="1" applyBorder="1" applyAlignment="1">
      <alignment vertical="center" shrinkToFit="1"/>
    </xf>
    <xf numFmtId="0" fontId="5" fillId="0" borderId="6" xfId="4" applyNumberFormat="1" applyFont="1" applyBorder="1" applyAlignment="1">
      <alignment vertical="center" shrinkToFit="1"/>
    </xf>
    <xf numFmtId="0" fontId="5" fillId="0" borderId="21" xfId="4" applyNumberFormat="1" applyFont="1" applyBorder="1" applyAlignment="1">
      <alignment vertical="center" shrinkToFit="1"/>
    </xf>
    <xf numFmtId="0" fontId="5" fillId="0" borderId="21" xfId="4" applyNumberFormat="1" applyFont="1" applyBorder="1" applyAlignment="1">
      <alignment horizontal="center" vertical="center" shrinkToFit="1"/>
    </xf>
    <xf numFmtId="0" fontId="5" fillId="0" borderId="38" xfId="4" applyNumberFormat="1" applyFont="1" applyBorder="1" applyAlignment="1">
      <alignment horizontal="center" vertical="center" shrinkToFit="1"/>
    </xf>
    <xf numFmtId="0" fontId="5" fillId="0" borderId="38" xfId="4" applyNumberFormat="1" applyFont="1" applyBorder="1" applyAlignment="1">
      <alignment vertical="center" shrinkToFit="1"/>
    </xf>
    <xf numFmtId="0" fontId="5" fillId="0" borderId="40" xfId="4" applyNumberFormat="1" applyFont="1" applyBorder="1" applyAlignment="1">
      <alignment vertical="center" shrinkToFit="1"/>
    </xf>
    <xf numFmtId="38" fontId="5" fillId="0" borderId="20" xfId="4" applyFont="1" applyBorder="1" applyAlignment="1">
      <alignment vertical="center" shrinkToFit="1"/>
    </xf>
    <xf numFmtId="0" fontId="5" fillId="0" borderId="20" xfId="4" applyNumberFormat="1" applyFont="1" applyBorder="1" applyAlignment="1">
      <alignment vertical="center" shrinkToFit="1"/>
    </xf>
    <xf numFmtId="0" fontId="5" fillId="0" borderId="12" xfId="4" applyNumberFormat="1" applyFont="1" applyBorder="1" applyAlignment="1">
      <alignment vertical="center" shrinkToFit="1"/>
    </xf>
    <xf numFmtId="0" fontId="5" fillId="0" borderId="12" xfId="4" applyNumberFormat="1" applyFont="1" applyBorder="1" applyAlignment="1">
      <alignment horizontal="center" vertical="center" shrinkToFit="1"/>
    </xf>
    <xf numFmtId="0" fontId="5" fillId="0" borderId="13" xfId="4" applyNumberFormat="1" applyFont="1" applyBorder="1" applyAlignment="1">
      <alignment horizontal="center" vertical="center" shrinkToFit="1"/>
    </xf>
    <xf numFmtId="0" fontId="5" fillId="0" borderId="13" xfId="4" applyNumberFormat="1" applyFont="1" applyBorder="1" applyAlignment="1">
      <alignment vertical="center" shrinkToFit="1"/>
    </xf>
    <xf numFmtId="0" fontId="5" fillId="0" borderId="33" xfId="4" applyNumberFormat="1" applyFont="1" applyBorder="1" applyAlignment="1">
      <alignment vertical="center" shrinkToFit="1"/>
    </xf>
    <xf numFmtId="38" fontId="5" fillId="0" borderId="17" xfId="4" applyFont="1" applyBorder="1" applyAlignment="1">
      <alignment vertical="center" shrinkToFit="1"/>
    </xf>
    <xf numFmtId="0" fontId="5" fillId="0" borderId="17" xfId="4" applyNumberFormat="1" applyFont="1" applyBorder="1" applyAlignment="1">
      <alignment vertical="center" shrinkToFit="1"/>
    </xf>
    <xf numFmtId="38" fontId="6" fillId="4" borderId="18" xfId="4" applyFont="1" applyFill="1" applyBorder="1" applyAlignment="1">
      <alignment horizontal="center" vertical="center"/>
    </xf>
    <xf numFmtId="38" fontId="6" fillId="4" borderId="14" xfId="4" applyFont="1" applyFill="1" applyBorder="1" applyAlignment="1">
      <alignment horizontal="center" vertical="center"/>
    </xf>
    <xf numFmtId="38" fontId="6" fillId="4" borderId="14" xfId="4" applyFont="1" applyFill="1" applyBorder="1" applyAlignment="1">
      <alignment horizontal="centerContinuous" vertical="center"/>
    </xf>
    <xf numFmtId="38" fontId="6" fillId="4" borderId="39" xfId="4" applyFont="1" applyFill="1" applyBorder="1" applyAlignment="1">
      <alignment horizontal="centerContinuous" vertical="center"/>
    </xf>
    <xf numFmtId="38" fontId="6" fillId="4" borderId="2" xfId="4" applyFont="1" applyFill="1" applyBorder="1" applyAlignment="1">
      <alignment horizontal="centerContinuous" vertical="center"/>
    </xf>
    <xf numFmtId="0" fontId="13" fillId="0" borderId="7" xfId="0" applyNumberFormat="1" applyFont="1" applyFill="1" applyBorder="1" applyAlignment="1" applyProtection="1">
      <alignment vertical="center" shrinkToFit="1"/>
      <protection locked="0"/>
    </xf>
    <xf numFmtId="0" fontId="19" fillId="0" borderId="9" xfId="0" applyFont="1" applyBorder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/>
    </xf>
    <xf numFmtId="41" fontId="2" fillId="0" borderId="11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9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NumberFormat="1" applyFont="1" applyFill="1" applyBorder="1" applyAlignment="1" applyProtection="1">
      <alignment horizontal="left" vertical="center"/>
      <protection locked="0"/>
    </xf>
    <xf numFmtId="0" fontId="6" fillId="0" borderId="1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3" fillId="4" borderId="1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41" fontId="13" fillId="0" borderId="10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3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4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21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19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20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41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3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4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37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19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9" xfId="0" applyNumberFormat="1" applyFont="1" applyBorder="1" applyAlignment="1">
      <alignment horizontal="center" vertical="center" shrinkToFit="1"/>
    </xf>
    <xf numFmtId="0" fontId="13" fillId="0" borderId="17" xfId="0" applyNumberFormat="1" applyFont="1" applyBorder="1" applyAlignment="1">
      <alignment horizontal="center" vertical="center" shrinkToFit="1"/>
    </xf>
    <xf numFmtId="41" fontId="13" fillId="0" borderId="22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23" xfId="0" applyNumberFormat="1" applyFont="1" applyFill="1" applyBorder="1" applyAlignment="1" applyProtection="1">
      <alignment horizontal="left" vertical="center" shrinkToFit="1"/>
      <protection locked="0"/>
    </xf>
    <xf numFmtId="41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22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23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24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17" xfId="0" applyNumberFormat="1" applyFont="1" applyFill="1" applyBorder="1" applyAlignment="1" applyProtection="1">
      <alignment horizontal="left" vertical="center" shrinkToFit="1"/>
      <protection locked="0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38" fontId="17" fillId="0" borderId="22" xfId="1" applyFont="1" applyFill="1" applyBorder="1" applyAlignment="1" applyProtection="1">
      <alignment horizontal="right" vertical="center"/>
      <protection locked="0"/>
    </xf>
    <xf numFmtId="38" fontId="17" fillId="0" borderId="23" xfId="1" applyFont="1" applyFill="1" applyBorder="1" applyAlignment="1" applyProtection="1">
      <alignment horizontal="right" vertical="center"/>
      <protection locked="0"/>
    </xf>
    <xf numFmtId="38" fontId="17" fillId="0" borderId="21" xfId="1" applyFont="1" applyFill="1" applyBorder="1" applyAlignment="1" applyProtection="1">
      <alignment horizontal="right" vertical="center"/>
      <protection locked="0"/>
    </xf>
    <xf numFmtId="38" fontId="17" fillId="0" borderId="19" xfId="1" applyFont="1" applyFill="1" applyBorder="1" applyAlignment="1" applyProtection="1">
      <alignment horizontal="right" vertical="center"/>
      <protection locked="0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11" fillId="0" borderId="0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1" fontId="6" fillId="0" borderId="36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23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8" fontId="17" fillId="3" borderId="34" xfId="0" applyNumberFormat="1" applyFont="1" applyFill="1" applyBorder="1" applyAlignment="1" applyProtection="1">
      <alignment horizontal="right" vertical="center"/>
      <protection locked="0"/>
    </xf>
    <xf numFmtId="0" fontId="17" fillId="3" borderId="35" xfId="0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 applyProtection="1">
      <alignment horizontal="right" vertical="center"/>
      <protection locked="0"/>
    </xf>
    <xf numFmtId="0" fontId="17" fillId="3" borderId="9" xfId="0" applyFont="1" applyFill="1" applyBorder="1" applyAlignment="1" applyProtection="1">
      <alignment horizontal="right" vertical="center"/>
      <protection locked="0"/>
    </xf>
    <xf numFmtId="9" fontId="11" fillId="0" borderId="9" xfId="0" applyNumberFormat="1" applyFont="1" applyBorder="1" applyAlignment="1">
      <alignment horizontal="center" vertical="center"/>
    </xf>
    <xf numFmtId="9" fontId="11" fillId="0" borderId="17" xfId="0" applyNumberFormat="1" applyFont="1" applyBorder="1" applyAlignment="1">
      <alignment horizontal="center" vertical="center"/>
    </xf>
    <xf numFmtId="0" fontId="6" fillId="4" borderId="11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0" fontId="6" fillId="4" borderId="33" xfId="0" applyFont="1" applyFill="1" applyBorder="1" applyAlignment="1">
      <alignment horizontal="right" vertical="center"/>
    </xf>
    <xf numFmtId="41" fontId="6" fillId="0" borderId="42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9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17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38" fontId="17" fillId="3" borderId="22" xfId="0" applyNumberFormat="1" applyFont="1" applyFill="1" applyBorder="1" applyAlignment="1">
      <alignment horizontal="right" vertical="center"/>
    </xf>
    <xf numFmtId="0" fontId="17" fillId="3" borderId="23" xfId="0" applyFont="1" applyFill="1" applyBorder="1" applyAlignment="1">
      <alignment horizontal="right" vertical="center"/>
    </xf>
    <xf numFmtId="0" fontId="17" fillId="3" borderId="30" xfId="0" applyFont="1" applyFill="1" applyBorder="1" applyAlignment="1">
      <alignment horizontal="right" vertical="center"/>
    </xf>
    <xf numFmtId="0" fontId="17" fillId="3" borderId="31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right" vertical="center"/>
    </xf>
    <xf numFmtId="41" fontId="6" fillId="0" borderId="28" xfId="0" applyNumberFormat="1" applyFont="1" applyFill="1" applyBorder="1" applyAlignment="1" applyProtection="1">
      <alignment horizontal="left" vertical="center" shrinkToFit="1"/>
      <protection locked="0"/>
    </xf>
    <xf numFmtId="41" fontId="6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 applyProtection="1">
      <alignment horizontal="left" vertical="center"/>
      <protection locked="0"/>
    </xf>
    <xf numFmtId="41" fontId="6" fillId="0" borderId="3" xfId="0" applyNumberFormat="1" applyFont="1" applyFill="1" applyBorder="1" applyAlignment="1" applyProtection="1">
      <alignment horizontal="left" vertical="center"/>
      <protection locked="0"/>
    </xf>
    <xf numFmtId="41" fontId="6" fillId="0" borderId="4" xfId="0" applyNumberFormat="1" applyFont="1" applyFill="1" applyBorder="1" applyAlignment="1" applyProtection="1">
      <alignment horizontal="left" vertical="center"/>
      <protection locked="0"/>
    </xf>
    <xf numFmtId="41" fontId="6" fillId="0" borderId="21" xfId="0" applyNumberFormat="1" applyFont="1" applyFill="1" applyBorder="1" applyAlignment="1" applyProtection="1">
      <alignment horizontal="left" vertical="center"/>
      <protection locked="0"/>
    </xf>
    <xf numFmtId="41" fontId="6" fillId="0" borderId="19" xfId="0" applyNumberFormat="1" applyFont="1" applyFill="1" applyBorder="1" applyAlignment="1" applyProtection="1">
      <alignment horizontal="left" vertical="center"/>
      <protection locked="0"/>
    </xf>
    <xf numFmtId="41" fontId="6" fillId="0" borderId="20" xfId="0" applyNumberFormat="1" applyFont="1" applyFill="1" applyBorder="1" applyAlignment="1" applyProtection="1">
      <alignment horizontal="left" vertical="center"/>
      <protection locked="0"/>
    </xf>
    <xf numFmtId="0" fontId="6" fillId="4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right" vertical="center"/>
      <protection locked="0"/>
    </xf>
    <xf numFmtId="0" fontId="6" fillId="0" borderId="23" xfId="0" applyFont="1" applyFill="1" applyBorder="1" applyAlignment="1" applyProtection="1">
      <alignment horizontal="right" vertical="center"/>
      <protection locked="0"/>
    </xf>
    <xf numFmtId="0" fontId="6" fillId="0" borderId="21" xfId="0" applyFont="1" applyFill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 applyProtection="1">
      <alignment horizontal="right" vertical="center"/>
      <protection locked="0"/>
    </xf>
    <xf numFmtId="0" fontId="6" fillId="0" borderId="2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2" xfId="0" applyNumberFormat="1" applyFont="1" applyFill="1" applyBorder="1" applyAlignment="1" applyProtection="1">
      <alignment horizontal="center" vertical="center"/>
      <protection locked="0"/>
    </xf>
    <xf numFmtId="41" fontId="6" fillId="0" borderId="9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41" fontId="6" fillId="0" borderId="11" xfId="0" applyNumberFormat="1" applyFont="1" applyFill="1" applyBorder="1" applyAlignment="1" applyProtection="1">
      <alignment horizontal="left" vertical="center"/>
      <protection locked="0"/>
    </xf>
    <xf numFmtId="41" fontId="6" fillId="0" borderId="0" xfId="0" applyNumberFormat="1" applyFont="1" applyFill="1" applyBorder="1" applyAlignment="1" applyProtection="1">
      <alignment horizontal="left" vertical="center"/>
      <protection locked="0"/>
    </xf>
    <xf numFmtId="41" fontId="6" fillId="0" borderId="7" xfId="0" applyNumberFormat="1" applyFont="1" applyFill="1" applyBorder="1" applyAlignment="1" applyProtection="1">
      <alignment horizontal="left" vertical="center"/>
      <protection locked="0"/>
    </xf>
    <xf numFmtId="41" fontId="6" fillId="0" borderId="12" xfId="0" applyNumberFormat="1" applyFont="1" applyFill="1" applyBorder="1" applyAlignment="1" applyProtection="1">
      <alignment horizontal="left" vertical="center"/>
      <protection locked="0"/>
    </xf>
    <xf numFmtId="41" fontId="6" fillId="0" borderId="9" xfId="0" applyNumberFormat="1" applyFont="1" applyFill="1" applyBorder="1" applyAlignment="1" applyProtection="1">
      <alignment horizontal="left" vertical="center"/>
      <protection locked="0"/>
    </xf>
    <xf numFmtId="41" fontId="6" fillId="0" borderId="17" xfId="0" applyNumberFormat="1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5">
    <cellStyle name="桁区切り" xfId="1" builtinId="6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  <color rgb="FFCCFFCC"/>
      <color rgb="FF9EFD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'材料（印刷不要）資材'!$C$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25</xdr:row>
          <xdr:rowOff>142875</xdr:rowOff>
        </xdr:from>
        <xdr:to>
          <xdr:col>24</xdr:col>
          <xdr:colOff>200025</xdr:colOff>
          <xdr:row>32</xdr:row>
          <xdr:rowOff>38100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486275" y="4191000"/>
              <a:ext cx="619125" cy="1028700"/>
              <a:chOff x="6324600" y="6191250"/>
              <a:chExt cx="257175" cy="600075"/>
            </a:xfrm>
          </xdr:grpSpPr>
          <xdr:sp macro="" textlink="">
            <xdr:nvSpPr>
              <xdr:cNvPr id="12292" name="Option Button 4" hidden="1">
                <a:extLst>
                  <a:ext uri="{63B3BB69-23CF-44E3-9099-C40C66FF867C}">
                    <a14:compatExt spid="_x0000_s12292"/>
                  </a:ext>
                  <a:ext uri="{FF2B5EF4-FFF2-40B4-BE49-F238E27FC236}">
                    <a16:creationId xmlns:a16="http://schemas.microsoft.com/office/drawing/2014/main" id="{00000000-0008-0000-0000-000004300000}"/>
                  </a:ext>
                </a:extLst>
              </xdr:cNvPr>
              <xdr:cNvSpPr/>
            </xdr:nvSpPr>
            <xdr:spPr bwMode="auto">
              <a:xfrm>
                <a:off x="6324600" y="6191250"/>
                <a:ext cx="2571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 5%</a:t>
                </a:r>
              </a:p>
            </xdr:txBody>
          </xdr:sp>
          <xdr:sp macro="" textlink="">
            <xdr:nvSpPr>
              <xdr:cNvPr id="12293" name="Option Button 5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000-000005300000}"/>
                  </a:ext>
                </a:extLst>
              </xdr:cNvPr>
              <xdr:cNvSpPr/>
            </xdr:nvSpPr>
            <xdr:spPr bwMode="auto">
              <a:xfrm>
                <a:off x="6324600" y="6391275"/>
                <a:ext cx="2571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 8%</a:t>
                </a:r>
              </a:p>
            </xdr:txBody>
          </xdr:sp>
          <xdr:sp macro="" textlink="">
            <xdr:nvSpPr>
              <xdr:cNvPr id="12294" name="Option Button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000-000006300000}"/>
                  </a:ext>
                </a:extLst>
              </xdr:cNvPr>
              <xdr:cNvSpPr/>
            </xdr:nvSpPr>
            <xdr:spPr bwMode="auto">
              <a:xfrm>
                <a:off x="6324600" y="6591300"/>
                <a:ext cx="2571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10%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CP116"/>
  <sheetViews>
    <sheetView showGridLines="0" tabSelected="1" zoomScaleNormal="100" workbookViewId="0"/>
  </sheetViews>
  <sheetFormatPr defaultColWidth="2.875" defaultRowHeight="12.75" customHeight="1" x14ac:dyDescent="0.15"/>
  <cols>
    <col min="1" max="11" width="2.875" style="2"/>
    <col min="12" max="12" width="2.875" style="2" customWidth="1"/>
    <col min="13" max="17" width="2.875" style="2"/>
    <col min="18" max="18" width="0.75" style="2" customWidth="1"/>
    <col min="19" max="19" width="2.875" style="2" customWidth="1"/>
    <col min="20" max="20" width="0.75" style="2" customWidth="1"/>
    <col min="21" max="21" width="2.5" style="2" customWidth="1"/>
    <col min="22" max="23" width="2.875" style="2"/>
    <col min="24" max="24" width="2.875" style="2" customWidth="1"/>
    <col min="25" max="31" width="2.875" style="2"/>
    <col min="32" max="32" width="2.75" style="2" customWidth="1"/>
    <col min="33" max="33" width="2.875" style="2"/>
    <col min="34" max="34" width="2.625" style="2" customWidth="1"/>
    <col min="35" max="35" width="2.875" style="2"/>
    <col min="36" max="36" width="2.875" style="2" customWidth="1"/>
    <col min="37" max="45" width="2.875" style="2"/>
    <col min="46" max="46" width="3.25" style="2" bestFit="1" customWidth="1"/>
    <col min="47" max="47" width="2.875" style="2" customWidth="1"/>
    <col min="48" max="48" width="2.875" style="2"/>
    <col min="49" max="49" width="3.25" style="2" bestFit="1" customWidth="1"/>
    <col min="50" max="50" width="2.875" style="2"/>
    <col min="51" max="51" width="3.625" style="2" customWidth="1"/>
    <col min="52" max="94" width="2.875" style="3"/>
    <col min="95" max="16384" width="2.875" style="2"/>
  </cols>
  <sheetData>
    <row r="3" spans="2:94" ht="12.75" customHeight="1" x14ac:dyDescent="0.15">
      <c r="B3" s="2" t="s">
        <v>87</v>
      </c>
      <c r="AR3" s="109">
        <v>2016</v>
      </c>
      <c r="AS3" s="109"/>
      <c r="AT3" s="51" t="s">
        <v>44</v>
      </c>
      <c r="AU3" s="52"/>
      <c r="AV3" s="51" t="s">
        <v>43</v>
      </c>
      <c r="AW3" s="52"/>
      <c r="AX3" s="51" t="s">
        <v>42</v>
      </c>
    </row>
    <row r="4" spans="2:94" ht="12.75" customHeight="1" x14ac:dyDescent="0.15">
      <c r="B4" s="118" t="s">
        <v>45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</row>
    <row r="5" spans="2:94" ht="12.75" customHeight="1" x14ac:dyDescent="0.1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</row>
    <row r="6" spans="2:94" ht="12.75" customHeight="1" x14ac:dyDescent="0.15">
      <c r="B6" s="129" t="s">
        <v>29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AG6" s="4"/>
    </row>
    <row r="7" spans="2:94" ht="12.75" customHeight="1" x14ac:dyDescent="0.15"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9" spans="2:94" ht="12.75" customHeight="1" x14ac:dyDescent="0.15">
      <c r="B9" s="5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8"/>
      <c r="AA9" s="8"/>
      <c r="AB9" s="8"/>
      <c r="AC9" s="130" t="s">
        <v>7</v>
      </c>
      <c r="AD9" s="131"/>
      <c r="AE9" s="131"/>
      <c r="AF9" s="132"/>
      <c r="AG9" s="136"/>
      <c r="AH9" s="137"/>
      <c r="AI9" s="137"/>
      <c r="AJ9" s="137"/>
      <c r="AK9" s="137"/>
      <c r="AL9" s="137"/>
      <c r="AM9" s="13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2:94" s="9" customFormat="1" ht="12.75" customHeight="1" x14ac:dyDescent="0.15">
      <c r="B10" s="14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4"/>
      <c r="Z10" s="10"/>
      <c r="AA10" s="11"/>
      <c r="AB10" s="11"/>
      <c r="AC10" s="133"/>
      <c r="AD10" s="134"/>
      <c r="AE10" s="134"/>
      <c r="AF10" s="135"/>
      <c r="AG10" s="139"/>
      <c r="AH10" s="140"/>
      <c r="AI10" s="140"/>
      <c r="AJ10" s="140"/>
      <c r="AK10" s="140"/>
      <c r="AL10" s="140"/>
      <c r="AM10" s="14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</row>
    <row r="11" spans="2:94" s="9" customFormat="1" ht="12.75" customHeight="1" x14ac:dyDescent="0.15"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4"/>
      <c r="Z11" s="10"/>
      <c r="AA11" s="11"/>
      <c r="AB11" s="11"/>
      <c r="AC11" s="1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1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</row>
    <row r="12" spans="2:94" s="9" customFormat="1" ht="12.75" customHeight="1" x14ac:dyDescent="0.15"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3" t="s">
        <v>6</v>
      </c>
      <c r="X12" s="123"/>
      <c r="Y12" s="124"/>
      <c r="Z12" s="10"/>
      <c r="AA12" s="11"/>
      <c r="AB12" s="11"/>
      <c r="AC12" s="127" t="s">
        <v>22</v>
      </c>
      <c r="AD12" s="128"/>
      <c r="AE12" s="128"/>
      <c r="AF12" s="110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2"/>
      <c r="AY12" s="11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</row>
    <row r="13" spans="2:94" s="9" customFormat="1" ht="12.75" customHeight="1" x14ac:dyDescent="0.15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5"/>
      <c r="X13" s="125"/>
      <c r="Y13" s="126"/>
      <c r="Z13" s="10"/>
      <c r="AA13" s="11"/>
      <c r="AB13" s="11"/>
      <c r="AC13" s="127"/>
      <c r="AD13" s="128"/>
      <c r="AE13" s="128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2"/>
      <c r="AY13" s="11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</row>
    <row r="14" spans="2:94" s="9" customFormat="1" ht="12.75" customHeight="1" x14ac:dyDescent="0.15">
      <c r="Z14" s="11"/>
      <c r="AA14" s="11"/>
      <c r="AB14" s="11"/>
      <c r="AC14" s="16"/>
      <c r="AD14" s="17"/>
      <c r="AE14" s="17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2"/>
      <c r="AY14" s="11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</row>
    <row r="15" spans="2:94" s="9" customFormat="1" ht="12.75" customHeight="1" x14ac:dyDescent="0.15">
      <c r="B15" s="18" t="s">
        <v>30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Z15" s="11"/>
      <c r="AA15" s="11"/>
      <c r="AB15" s="11"/>
      <c r="AC15" s="19"/>
      <c r="AD15" s="15"/>
      <c r="AE15" s="15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2"/>
      <c r="AY15" s="11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2:94" s="9" customFormat="1" ht="12.75" customHeight="1" x14ac:dyDescent="0.15">
      <c r="Z16" s="11"/>
      <c r="AA16" s="11"/>
      <c r="AB16" s="11"/>
      <c r="AC16" s="127" t="s">
        <v>23</v>
      </c>
      <c r="AD16" s="128"/>
      <c r="AE16" s="128"/>
      <c r="AF16" s="113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5"/>
      <c r="AY16" s="11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</row>
    <row r="17" spans="2:94" s="9" customFormat="1" ht="12.75" customHeight="1" x14ac:dyDescent="0.15">
      <c r="B17" s="145" t="s">
        <v>8</v>
      </c>
      <c r="C17" s="146"/>
      <c r="D17" s="146"/>
      <c r="E17" s="146"/>
      <c r="F17" s="146"/>
      <c r="G17" s="147"/>
      <c r="H17" s="154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6"/>
      <c r="Z17" s="11"/>
      <c r="AA17" s="11"/>
      <c r="AB17" s="11"/>
      <c r="AC17" s="127"/>
      <c r="AD17" s="128"/>
      <c r="AE17" s="128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5"/>
      <c r="AY17" s="11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</row>
    <row r="18" spans="2:94" s="9" customFormat="1" ht="12.75" customHeight="1" x14ac:dyDescent="0.15">
      <c r="B18" s="148"/>
      <c r="C18" s="149"/>
      <c r="D18" s="149"/>
      <c r="E18" s="149"/>
      <c r="F18" s="149"/>
      <c r="G18" s="150"/>
      <c r="H18" s="157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9"/>
      <c r="Z18" s="11"/>
      <c r="AA18" s="11"/>
      <c r="AB18" s="11"/>
      <c r="AC18" s="19"/>
      <c r="AD18" s="15"/>
      <c r="AE18" s="15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7"/>
      <c r="AY18" s="11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</row>
    <row r="19" spans="2:94" s="9" customFormat="1" ht="12.75" customHeight="1" x14ac:dyDescent="0.15">
      <c r="B19" s="148"/>
      <c r="C19" s="149"/>
      <c r="D19" s="149"/>
      <c r="E19" s="149"/>
      <c r="F19" s="149"/>
      <c r="G19" s="150"/>
      <c r="H19" s="168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70"/>
      <c r="Z19" s="11"/>
      <c r="AA19" s="11"/>
      <c r="AB19" s="11"/>
      <c r="AC19" s="19"/>
      <c r="AD19" s="15"/>
      <c r="AE19" s="15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7"/>
      <c r="AY19" s="11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</row>
    <row r="20" spans="2:94" s="9" customFormat="1" ht="12.75" customHeight="1" x14ac:dyDescent="0.15">
      <c r="B20" s="148"/>
      <c r="C20" s="149"/>
      <c r="D20" s="149"/>
      <c r="E20" s="149"/>
      <c r="F20" s="149"/>
      <c r="G20" s="150"/>
      <c r="H20" s="157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9"/>
      <c r="Z20" s="11"/>
      <c r="AA20" s="11"/>
      <c r="AB20" s="11"/>
      <c r="AC20" s="127" t="s">
        <v>50</v>
      </c>
      <c r="AD20" s="128"/>
      <c r="AE20" s="128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89" t="s">
        <v>98</v>
      </c>
      <c r="AX20" s="108"/>
      <c r="AY20" s="11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</row>
    <row r="21" spans="2:94" s="9" customFormat="1" ht="12.75" customHeight="1" x14ac:dyDescent="0.15">
      <c r="B21" s="148"/>
      <c r="C21" s="149"/>
      <c r="D21" s="149"/>
      <c r="E21" s="149"/>
      <c r="F21" s="149"/>
      <c r="G21" s="150"/>
      <c r="H21" s="171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3"/>
      <c r="Z21" s="11"/>
      <c r="AA21" s="11"/>
      <c r="AB21" s="11"/>
      <c r="AC21" s="127"/>
      <c r="AD21" s="128"/>
      <c r="AE21" s="12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89"/>
      <c r="AX21" s="108"/>
      <c r="AY21" s="11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</row>
    <row r="22" spans="2:94" s="9" customFormat="1" ht="12.75" customHeight="1" x14ac:dyDescent="0.15">
      <c r="B22" s="151"/>
      <c r="C22" s="152"/>
      <c r="D22" s="152"/>
      <c r="E22" s="152"/>
      <c r="F22" s="152"/>
      <c r="G22" s="153"/>
      <c r="H22" s="121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74"/>
      <c r="Z22" s="11"/>
      <c r="AA22" s="11"/>
      <c r="AB22" s="11"/>
      <c r="AC22" s="20"/>
      <c r="AD22" s="21"/>
      <c r="AE22" s="21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7"/>
      <c r="AY22" s="11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</row>
    <row r="23" spans="2:94" s="9" customFormat="1" ht="12.75" customHeight="1" x14ac:dyDescent="0.15">
      <c r="B23" s="22"/>
      <c r="C23" s="22"/>
      <c r="D23" s="22"/>
      <c r="E23" s="22"/>
      <c r="F23" s="22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</row>
    <row r="24" spans="2:94" s="9" customFormat="1" ht="12.75" customHeight="1" x14ac:dyDescent="0.15"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</row>
    <row r="25" spans="2:94" s="9" customFormat="1" ht="12.75" customHeight="1" x14ac:dyDescent="0.15">
      <c r="B25" s="175" t="s">
        <v>9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7"/>
      <c r="U25" s="24"/>
      <c r="V25" s="25"/>
      <c r="W25" s="181" t="s">
        <v>12</v>
      </c>
      <c r="X25" s="182"/>
      <c r="Y25" s="183"/>
      <c r="Z25" s="11"/>
      <c r="AA25" s="11"/>
      <c r="AB25" s="11"/>
      <c r="AC25" s="130" t="s">
        <v>16</v>
      </c>
      <c r="AD25" s="131"/>
      <c r="AE25" s="131"/>
      <c r="AF25" s="187"/>
      <c r="AG25" s="160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2"/>
      <c r="AY25" s="11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</row>
    <row r="26" spans="2:94" s="9" customFormat="1" ht="12.75" customHeight="1" x14ac:dyDescent="0.15"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80"/>
      <c r="U26" s="24"/>
      <c r="V26" s="25"/>
      <c r="W26" s="184"/>
      <c r="X26" s="185"/>
      <c r="Y26" s="186"/>
      <c r="Z26" s="11"/>
      <c r="AA26" s="11"/>
      <c r="AB26" s="11"/>
      <c r="AC26" s="133"/>
      <c r="AD26" s="134"/>
      <c r="AE26" s="134"/>
      <c r="AF26" s="188"/>
      <c r="AG26" s="163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5"/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</row>
    <row r="27" spans="2:94" s="9" customFormat="1" ht="12.75" customHeight="1" x14ac:dyDescent="0.15">
      <c r="B27" s="133" t="s">
        <v>28</v>
      </c>
      <c r="C27" s="134"/>
      <c r="D27" s="134"/>
      <c r="E27" s="134"/>
      <c r="F27" s="134"/>
      <c r="G27" s="134"/>
      <c r="H27" s="192">
        <v>0</v>
      </c>
      <c r="I27" s="193"/>
      <c r="J27" s="193"/>
      <c r="K27" s="193"/>
      <c r="L27" s="193"/>
      <c r="M27" s="193"/>
      <c r="N27" s="193"/>
      <c r="O27" s="193"/>
      <c r="P27" s="193"/>
      <c r="Q27" s="193"/>
      <c r="R27" s="26"/>
      <c r="S27" s="26"/>
      <c r="T27" s="27"/>
      <c r="U27" s="26"/>
      <c r="V27" s="25"/>
      <c r="W27" s="28"/>
      <c r="X27" s="196"/>
      <c r="Y27" s="197"/>
      <c r="Z27" s="11"/>
      <c r="AA27" s="11"/>
      <c r="AB27" s="11"/>
      <c r="AC27" s="200" t="s">
        <v>17</v>
      </c>
      <c r="AD27" s="201"/>
      <c r="AE27" s="201"/>
      <c r="AF27" s="202"/>
      <c r="AG27" s="203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5"/>
      <c r="AY27" s="11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</row>
    <row r="28" spans="2:94" s="9" customFormat="1" ht="12.75" customHeight="1" x14ac:dyDescent="0.15">
      <c r="B28" s="190"/>
      <c r="C28" s="191"/>
      <c r="D28" s="191"/>
      <c r="E28" s="191"/>
      <c r="F28" s="191"/>
      <c r="G28" s="191"/>
      <c r="H28" s="194"/>
      <c r="I28" s="195"/>
      <c r="J28" s="195"/>
      <c r="K28" s="195"/>
      <c r="L28" s="195"/>
      <c r="M28" s="195"/>
      <c r="N28" s="195"/>
      <c r="O28" s="195"/>
      <c r="P28" s="195"/>
      <c r="Q28" s="195"/>
      <c r="R28" s="206" t="s">
        <v>25</v>
      </c>
      <c r="S28" s="206"/>
      <c r="T28" s="207"/>
      <c r="U28" s="29"/>
      <c r="V28" s="25"/>
      <c r="W28" s="30"/>
      <c r="X28" s="198"/>
      <c r="Y28" s="199"/>
      <c r="Z28" s="11"/>
      <c r="AA28" s="11"/>
      <c r="AB28" s="11"/>
      <c r="AC28" s="200"/>
      <c r="AD28" s="201"/>
      <c r="AE28" s="201"/>
      <c r="AF28" s="202"/>
      <c r="AG28" s="163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5"/>
      <c r="AY28" s="11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</row>
    <row r="29" spans="2:94" s="9" customFormat="1" ht="12.75" customHeight="1" x14ac:dyDescent="0.15">
      <c r="B29" s="229" t="s">
        <v>10</v>
      </c>
      <c r="C29" s="230"/>
      <c r="D29" s="230"/>
      <c r="E29" s="230"/>
      <c r="F29" s="230"/>
      <c r="G29" s="230"/>
      <c r="H29" s="233">
        <f>IF(H27="","",'材料（印刷不要）資材'!F6)</f>
        <v>0</v>
      </c>
      <c r="I29" s="234"/>
      <c r="J29" s="234"/>
      <c r="K29" s="234"/>
      <c r="L29" s="234"/>
      <c r="M29" s="234"/>
      <c r="N29" s="234"/>
      <c r="O29" s="234"/>
      <c r="P29" s="234"/>
      <c r="Q29" s="234"/>
      <c r="R29" s="31" t="s">
        <v>26</v>
      </c>
      <c r="S29" s="32">
        <f>IF(H29="","",'材料（印刷不要）資材'!E6)</f>
        <v>0.08</v>
      </c>
      <c r="T29" s="33" t="s">
        <v>27</v>
      </c>
      <c r="U29" s="34"/>
      <c r="V29" s="25"/>
      <c r="W29" s="30"/>
      <c r="X29" s="198"/>
      <c r="Y29" s="199"/>
      <c r="Z29" s="11"/>
      <c r="AA29" s="11"/>
      <c r="AB29" s="11"/>
      <c r="AC29" s="237" t="s">
        <v>18</v>
      </c>
      <c r="AD29" s="238"/>
      <c r="AE29" s="238"/>
      <c r="AF29" s="239"/>
      <c r="AG29" s="240"/>
      <c r="AH29" s="240"/>
      <c r="AI29" s="240"/>
      <c r="AJ29" s="240"/>
      <c r="AK29" s="240"/>
      <c r="AL29" s="240"/>
      <c r="AM29" s="240"/>
      <c r="AN29" s="242" t="s">
        <v>20</v>
      </c>
      <c r="AO29" s="242"/>
      <c r="AP29" s="242"/>
      <c r="AQ29" s="242"/>
      <c r="AR29" s="203"/>
      <c r="AS29" s="204"/>
      <c r="AT29" s="204"/>
      <c r="AU29" s="204"/>
      <c r="AV29" s="204"/>
      <c r="AW29" s="204"/>
      <c r="AX29" s="205"/>
      <c r="AY29" s="11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</row>
    <row r="30" spans="2:94" s="9" customFormat="1" ht="12.75" customHeight="1" thickBot="1" x14ac:dyDescent="0.2">
      <c r="B30" s="231"/>
      <c r="C30" s="232"/>
      <c r="D30" s="232"/>
      <c r="E30" s="232"/>
      <c r="F30" s="232"/>
      <c r="G30" s="232"/>
      <c r="H30" s="235"/>
      <c r="I30" s="236"/>
      <c r="J30" s="236"/>
      <c r="K30" s="236"/>
      <c r="L30" s="236"/>
      <c r="M30" s="236"/>
      <c r="N30" s="236"/>
      <c r="O30" s="236"/>
      <c r="P30" s="236"/>
      <c r="Q30" s="236"/>
      <c r="R30" s="208" t="s">
        <v>25</v>
      </c>
      <c r="S30" s="208"/>
      <c r="T30" s="209"/>
      <c r="U30" s="29"/>
      <c r="V30" s="25"/>
      <c r="W30" s="30"/>
      <c r="X30" s="198"/>
      <c r="Y30" s="199"/>
      <c r="Z30" s="11"/>
      <c r="AA30" s="11"/>
      <c r="AB30" s="11"/>
      <c r="AC30" s="237"/>
      <c r="AD30" s="238"/>
      <c r="AE30" s="238"/>
      <c r="AF30" s="239"/>
      <c r="AG30" s="241"/>
      <c r="AH30" s="241"/>
      <c r="AI30" s="241"/>
      <c r="AJ30" s="241"/>
      <c r="AK30" s="241"/>
      <c r="AL30" s="241"/>
      <c r="AM30" s="241"/>
      <c r="AN30" s="243"/>
      <c r="AO30" s="243"/>
      <c r="AP30" s="243"/>
      <c r="AQ30" s="243"/>
      <c r="AR30" s="163"/>
      <c r="AS30" s="164"/>
      <c r="AT30" s="164"/>
      <c r="AU30" s="164"/>
      <c r="AV30" s="164"/>
      <c r="AW30" s="164"/>
      <c r="AX30" s="165"/>
      <c r="AY30" s="11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</row>
    <row r="31" spans="2:94" s="9" customFormat="1" ht="12.75" customHeight="1" thickTop="1" x14ac:dyDescent="0.15">
      <c r="B31" s="133" t="s">
        <v>11</v>
      </c>
      <c r="C31" s="134"/>
      <c r="D31" s="134"/>
      <c r="E31" s="134"/>
      <c r="F31" s="134"/>
      <c r="G31" s="134"/>
      <c r="H31" s="212">
        <f>IF(H27="","",SUM(H27:Q30))</f>
        <v>0</v>
      </c>
      <c r="I31" s="213"/>
      <c r="J31" s="213"/>
      <c r="K31" s="213"/>
      <c r="L31" s="213"/>
      <c r="M31" s="213"/>
      <c r="N31" s="213"/>
      <c r="O31" s="213"/>
      <c r="P31" s="213"/>
      <c r="Q31" s="213"/>
      <c r="R31" s="35"/>
      <c r="S31" s="35"/>
      <c r="T31" s="27"/>
      <c r="U31" s="26"/>
      <c r="V31" s="25"/>
      <c r="W31" s="30"/>
      <c r="X31" s="198"/>
      <c r="Y31" s="199"/>
      <c r="Z31" s="11"/>
      <c r="AA31" s="11"/>
      <c r="AB31" s="11"/>
      <c r="AC31" s="218" t="s">
        <v>19</v>
      </c>
      <c r="AD31" s="219"/>
      <c r="AE31" s="219"/>
      <c r="AF31" s="220"/>
      <c r="AG31" s="203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5"/>
      <c r="AY31" s="11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</row>
    <row r="32" spans="2:94" s="9" customFormat="1" ht="12.75" customHeight="1" x14ac:dyDescent="0.15">
      <c r="B32" s="210"/>
      <c r="C32" s="211"/>
      <c r="D32" s="211"/>
      <c r="E32" s="211"/>
      <c r="F32" s="211"/>
      <c r="G32" s="211"/>
      <c r="H32" s="214"/>
      <c r="I32" s="215"/>
      <c r="J32" s="215"/>
      <c r="K32" s="215"/>
      <c r="L32" s="215"/>
      <c r="M32" s="215"/>
      <c r="N32" s="215"/>
      <c r="O32" s="215"/>
      <c r="P32" s="215"/>
      <c r="Q32" s="215"/>
      <c r="R32" s="227" t="s">
        <v>25</v>
      </c>
      <c r="S32" s="227"/>
      <c r="T32" s="228"/>
      <c r="U32" s="29"/>
      <c r="V32" s="25"/>
      <c r="W32" s="36"/>
      <c r="X32" s="216"/>
      <c r="Y32" s="217"/>
      <c r="Z32" s="11"/>
      <c r="AA32" s="11"/>
      <c r="AB32" s="11"/>
      <c r="AC32" s="221"/>
      <c r="AD32" s="222"/>
      <c r="AE32" s="222"/>
      <c r="AF32" s="223"/>
      <c r="AG32" s="224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6"/>
      <c r="AY32" s="11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</row>
    <row r="33" spans="1:94" s="9" customFormat="1" ht="12.75" customHeight="1" x14ac:dyDescent="0.15">
      <c r="P33" s="37"/>
      <c r="Q33" s="38"/>
      <c r="W33" s="39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</row>
    <row r="34" spans="1:94" s="9" customFormat="1" ht="12.75" customHeight="1" x14ac:dyDescent="0.15">
      <c r="B34" s="43"/>
      <c r="C34" s="43"/>
      <c r="D34" s="43"/>
      <c r="E34" s="43"/>
      <c r="F34" s="43"/>
      <c r="G34" s="43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29"/>
      <c r="S34" s="29"/>
      <c r="T34" s="29"/>
      <c r="W34" s="39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</row>
    <row r="35" spans="1:94" s="9" customFormat="1" ht="12.75" customHeight="1" x14ac:dyDescent="0.15">
      <c r="B35" s="130" t="s">
        <v>13</v>
      </c>
      <c r="C35" s="131"/>
      <c r="D35" s="131"/>
      <c r="E35" s="131"/>
      <c r="F35" s="131"/>
      <c r="G35" s="132"/>
      <c r="H35" s="249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1"/>
      <c r="Z35" s="11"/>
      <c r="AA35" s="11"/>
      <c r="AB35" s="11"/>
      <c r="AC35" s="244" t="s">
        <v>24</v>
      </c>
      <c r="AD35" s="245"/>
      <c r="AE35" s="245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3"/>
      <c r="AY35" s="11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</row>
    <row r="36" spans="1:94" s="9" customFormat="1" ht="12.75" customHeight="1" x14ac:dyDescent="0.15">
      <c r="B36" s="190"/>
      <c r="C36" s="191"/>
      <c r="D36" s="191"/>
      <c r="E36" s="191"/>
      <c r="F36" s="191"/>
      <c r="G36" s="248"/>
      <c r="H36" s="252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4"/>
      <c r="Z36" s="11"/>
      <c r="AA36" s="11"/>
      <c r="AB36" s="11"/>
      <c r="AC36" s="246"/>
      <c r="AD36" s="247"/>
      <c r="AE36" s="24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9"/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</row>
    <row r="37" spans="1:94" s="9" customFormat="1" ht="12.75" customHeight="1" x14ac:dyDescent="0.15">
      <c r="B37" s="229" t="s">
        <v>14</v>
      </c>
      <c r="C37" s="230"/>
      <c r="D37" s="230"/>
      <c r="E37" s="230"/>
      <c r="F37" s="230"/>
      <c r="G37" s="255"/>
      <c r="H37" s="256">
        <v>2016</v>
      </c>
      <c r="I37" s="257"/>
      <c r="J37" s="260" t="s">
        <v>31</v>
      </c>
      <c r="K37" s="257"/>
      <c r="L37" s="260" t="s">
        <v>32</v>
      </c>
      <c r="M37" s="257"/>
      <c r="N37" s="257" t="s">
        <v>33</v>
      </c>
      <c r="O37" s="264" t="s">
        <v>34</v>
      </c>
      <c r="P37" s="257"/>
      <c r="Q37" s="257"/>
      <c r="R37" s="257"/>
      <c r="S37" s="260" t="s">
        <v>31</v>
      </c>
      <c r="T37" s="257"/>
      <c r="U37" s="257"/>
      <c r="V37" s="260" t="s">
        <v>32</v>
      </c>
      <c r="W37" s="257"/>
      <c r="X37" s="260" t="s">
        <v>33</v>
      </c>
      <c r="Y37" s="262"/>
      <c r="Z37" s="11"/>
      <c r="AA37" s="11"/>
      <c r="AB37" s="11"/>
      <c r="AC37" s="45"/>
      <c r="AD37" s="46"/>
      <c r="AE37" s="46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9"/>
      <c r="AY37" s="11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</row>
    <row r="38" spans="1:94" s="9" customFormat="1" ht="12.75" customHeight="1" x14ac:dyDescent="0.15">
      <c r="B38" s="133"/>
      <c r="C38" s="134"/>
      <c r="D38" s="134"/>
      <c r="E38" s="134"/>
      <c r="F38" s="134"/>
      <c r="G38" s="135"/>
      <c r="H38" s="258"/>
      <c r="I38" s="259"/>
      <c r="J38" s="261"/>
      <c r="K38" s="259"/>
      <c r="L38" s="261"/>
      <c r="M38" s="259"/>
      <c r="N38" s="259"/>
      <c r="O38" s="265"/>
      <c r="P38" s="259"/>
      <c r="Q38" s="259"/>
      <c r="R38" s="259"/>
      <c r="S38" s="261"/>
      <c r="T38" s="259"/>
      <c r="U38" s="259"/>
      <c r="V38" s="261"/>
      <c r="W38" s="259"/>
      <c r="X38" s="261"/>
      <c r="Y38" s="263"/>
      <c r="Z38" s="11"/>
      <c r="AA38" s="11"/>
      <c r="AB38" s="11"/>
      <c r="AC38" s="45"/>
      <c r="AD38" s="46"/>
      <c r="AE38" s="46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9"/>
      <c r="AY38" s="11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</row>
    <row r="39" spans="1:94" s="9" customFormat="1" ht="12.75" customHeight="1" x14ac:dyDescent="0.15">
      <c r="B39" s="229" t="s">
        <v>62</v>
      </c>
      <c r="C39" s="230"/>
      <c r="D39" s="230"/>
      <c r="E39" s="230"/>
      <c r="F39" s="230"/>
      <c r="G39" s="255"/>
      <c r="H39" s="280" t="s">
        <v>60</v>
      </c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2"/>
      <c r="Z39" s="11"/>
      <c r="AA39" s="11"/>
      <c r="AB39" s="11"/>
      <c r="AC39" s="45"/>
      <c r="AD39" s="46"/>
      <c r="AE39" s="46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9"/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94" s="9" customFormat="1" ht="12.75" customHeight="1" x14ac:dyDescent="0.15">
      <c r="B40" s="210"/>
      <c r="C40" s="211"/>
      <c r="D40" s="211"/>
      <c r="E40" s="211"/>
      <c r="F40" s="211"/>
      <c r="G40" s="266"/>
      <c r="H40" s="283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5"/>
      <c r="Z40" s="11"/>
      <c r="AA40" s="11"/>
      <c r="AB40" s="11"/>
      <c r="AC40" s="45"/>
      <c r="AD40" s="46"/>
      <c r="AE40" s="46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9"/>
      <c r="AY40" s="11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94" s="9" customFormat="1" ht="12.75" customHeight="1" x14ac:dyDescent="0.15">
      <c r="B41" s="44"/>
      <c r="C41" s="44"/>
      <c r="D41" s="44"/>
      <c r="E41" s="44"/>
      <c r="F41" s="44"/>
      <c r="G41" s="44"/>
      <c r="H41" s="48"/>
      <c r="I41" s="48"/>
      <c r="J41" s="49"/>
      <c r="K41" s="50"/>
      <c r="L41" s="49"/>
      <c r="M41" s="50"/>
      <c r="N41" s="49"/>
      <c r="O41" s="49"/>
      <c r="P41" s="48"/>
      <c r="Q41" s="48"/>
      <c r="R41" s="48"/>
      <c r="S41" s="49"/>
      <c r="T41" s="50"/>
      <c r="U41" s="50"/>
      <c r="V41" s="49"/>
      <c r="W41" s="50"/>
      <c r="X41" s="49"/>
      <c r="Y41" s="49"/>
      <c r="Z41" s="11"/>
      <c r="AA41" s="11"/>
      <c r="AB41" s="11"/>
      <c r="AC41" s="45"/>
      <c r="AD41" s="46"/>
      <c r="AE41" s="46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9"/>
      <c r="AY41" s="11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</row>
    <row r="42" spans="1:94" s="9" customFormat="1" ht="12.75" customHeight="1" x14ac:dyDescent="0.15">
      <c r="B42" s="130" t="s">
        <v>15</v>
      </c>
      <c r="C42" s="131"/>
      <c r="D42" s="131"/>
      <c r="E42" s="131"/>
      <c r="F42" s="131"/>
      <c r="G42" s="132"/>
      <c r="H42" s="286" t="s">
        <v>48</v>
      </c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8"/>
      <c r="Z42" s="11"/>
      <c r="AA42" s="11"/>
      <c r="AB42" s="11"/>
      <c r="AC42" s="45"/>
      <c r="AD42" s="46"/>
      <c r="AE42" s="46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9"/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</row>
    <row r="43" spans="1:94" s="9" customFormat="1" ht="12.75" customHeight="1" x14ac:dyDescent="0.15">
      <c r="B43" s="133"/>
      <c r="C43" s="134"/>
      <c r="D43" s="134"/>
      <c r="E43" s="134"/>
      <c r="F43" s="134"/>
      <c r="G43" s="135"/>
      <c r="H43" s="289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1"/>
      <c r="Z43" s="11"/>
      <c r="AA43" s="11"/>
      <c r="AB43" s="11"/>
      <c r="AC43" s="45"/>
      <c r="AD43" s="46"/>
      <c r="AE43" s="46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1"/>
      <c r="AY43" s="11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</row>
    <row r="44" spans="1:94" s="9" customFormat="1" ht="12.75" customHeight="1" x14ac:dyDescent="0.15">
      <c r="B44" s="133"/>
      <c r="C44" s="134"/>
      <c r="D44" s="134"/>
      <c r="E44" s="134"/>
      <c r="F44" s="134"/>
      <c r="G44" s="135"/>
      <c r="H44" s="246" t="s">
        <v>35</v>
      </c>
      <c r="I44" s="247"/>
      <c r="J44" s="247"/>
      <c r="K44" s="247"/>
      <c r="L44" s="247"/>
      <c r="M44" s="273"/>
      <c r="N44" s="275" t="s">
        <v>49</v>
      </c>
      <c r="O44" s="275"/>
      <c r="P44" s="275"/>
      <c r="Q44" s="277" t="str">
        <f>IF(M44="","",100-M44)</f>
        <v/>
      </c>
      <c r="R44" s="279" t="s">
        <v>46</v>
      </c>
      <c r="S44" s="279"/>
      <c r="T44" s="279"/>
      <c r="U44" s="279"/>
      <c r="V44" s="292">
        <f>IF(M44=100,"-",120)</f>
        <v>120</v>
      </c>
      <c r="W44" s="292"/>
      <c r="X44" s="292" t="s">
        <v>47</v>
      </c>
      <c r="Y44" s="57"/>
      <c r="Z44" s="11"/>
      <c r="AA44" s="11"/>
      <c r="AB44" s="11"/>
      <c r="AC44" s="45"/>
      <c r="AD44" s="46"/>
      <c r="AE44" s="46"/>
      <c r="AF44" s="47"/>
      <c r="AG44" s="47"/>
      <c r="AH44" s="47"/>
      <c r="AI44" s="47"/>
      <c r="AJ44" s="47"/>
      <c r="AK44" s="47"/>
      <c r="AL44" s="47"/>
      <c r="AM44" s="47"/>
      <c r="AN44" s="130" t="s">
        <v>21</v>
      </c>
      <c r="AO44" s="131"/>
      <c r="AP44" s="131"/>
      <c r="AQ44" s="132"/>
      <c r="AR44" s="267"/>
      <c r="AS44" s="268"/>
      <c r="AT44" s="268"/>
      <c r="AU44" s="268"/>
      <c r="AV44" s="268"/>
      <c r="AW44" s="268"/>
      <c r="AX44" s="269"/>
      <c r="AY44" s="11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</row>
    <row r="45" spans="1:94" s="9" customFormat="1" ht="12.75" customHeight="1" x14ac:dyDescent="0.15">
      <c r="B45" s="210"/>
      <c r="C45" s="211"/>
      <c r="D45" s="211"/>
      <c r="E45" s="211"/>
      <c r="F45" s="211"/>
      <c r="G45" s="266"/>
      <c r="H45" s="294"/>
      <c r="I45" s="295"/>
      <c r="J45" s="295"/>
      <c r="K45" s="295"/>
      <c r="L45" s="295"/>
      <c r="M45" s="274"/>
      <c r="N45" s="276"/>
      <c r="O45" s="276"/>
      <c r="P45" s="276"/>
      <c r="Q45" s="278"/>
      <c r="R45" s="276"/>
      <c r="S45" s="276"/>
      <c r="T45" s="276"/>
      <c r="U45" s="276"/>
      <c r="V45" s="293"/>
      <c r="W45" s="293"/>
      <c r="X45" s="293"/>
      <c r="Y45" s="56"/>
      <c r="Z45" s="11"/>
      <c r="AA45" s="11"/>
      <c r="AB45" s="11"/>
      <c r="AC45" s="53"/>
      <c r="AD45" s="54"/>
      <c r="AE45" s="54"/>
      <c r="AF45" s="55"/>
      <c r="AG45" s="55"/>
      <c r="AH45" s="55"/>
      <c r="AI45" s="55"/>
      <c r="AJ45" s="55"/>
      <c r="AK45" s="55"/>
      <c r="AL45" s="55"/>
      <c r="AM45" s="55"/>
      <c r="AN45" s="210"/>
      <c r="AO45" s="211"/>
      <c r="AP45" s="211"/>
      <c r="AQ45" s="266"/>
      <c r="AR45" s="270"/>
      <c r="AS45" s="271"/>
      <c r="AT45" s="271"/>
      <c r="AU45" s="271"/>
      <c r="AV45" s="271"/>
      <c r="AW45" s="271"/>
      <c r="AX45" s="272"/>
      <c r="AY45" s="11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</row>
    <row r="46" spans="1:94" s="9" customFormat="1" ht="12.75" customHeight="1" x14ac:dyDescent="0.15">
      <c r="A46" s="40"/>
      <c r="Z46" s="11"/>
      <c r="AA46" s="11"/>
      <c r="AB46" s="11"/>
      <c r="AY46" s="11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</row>
    <row r="47" spans="1:94" s="12" customFormat="1" ht="12.75" customHeight="1" x14ac:dyDescent="0.15"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</row>
    <row r="48" spans="1:94" s="12" customFormat="1" ht="12.75" customHeight="1" x14ac:dyDescent="0.15"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</row>
    <row r="49" spans="26:51" s="12" customFormat="1" ht="12.75" customHeight="1" x14ac:dyDescent="0.15"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</row>
    <row r="50" spans="26:51" s="12" customFormat="1" ht="12.75" customHeight="1" x14ac:dyDescent="0.15"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</row>
    <row r="51" spans="26:51" s="12" customFormat="1" ht="12.75" customHeight="1" x14ac:dyDescent="0.15"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</row>
    <row r="52" spans="26:51" s="12" customFormat="1" ht="12.75" customHeight="1" x14ac:dyDescent="0.15"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</row>
    <row r="53" spans="26:51" s="12" customFormat="1" ht="12.75" customHeight="1" x14ac:dyDescent="0.15"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</row>
    <row r="54" spans="26:51" s="12" customFormat="1" ht="12.75" customHeight="1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</row>
    <row r="55" spans="26:51" s="12" customFormat="1" ht="12.75" customHeight="1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26:51" s="12" customFormat="1" ht="12.75" customHeight="1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</row>
    <row r="57" spans="26:51" s="12" customFormat="1" ht="12.75" customHeight="1" x14ac:dyDescent="0.15"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</row>
    <row r="58" spans="26:51" s="12" customFormat="1" ht="12.75" customHeight="1" x14ac:dyDescent="0.15"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59" spans="26:51" s="12" customFormat="1" ht="12.75" customHeight="1" x14ac:dyDescent="0.15"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</row>
    <row r="60" spans="26:51" s="12" customFormat="1" ht="12.75" customHeight="1" x14ac:dyDescent="0.15"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</row>
    <row r="61" spans="26:51" s="12" customFormat="1" ht="12.75" customHeight="1" x14ac:dyDescent="0.15"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</row>
    <row r="62" spans="26:51" s="12" customFormat="1" ht="12.75" customHeight="1" x14ac:dyDescent="0.15"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</row>
    <row r="63" spans="26:51" s="12" customFormat="1" ht="12.75" customHeight="1" x14ac:dyDescent="0.15"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</row>
    <row r="64" spans="26:51" s="12" customFormat="1" ht="12.75" customHeight="1" x14ac:dyDescent="0.15"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</row>
    <row r="65" spans="2:94" s="12" customFormat="1" ht="12.75" customHeight="1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</row>
    <row r="66" spans="2:94" s="12" customFormat="1" ht="12.75" customHeight="1" x14ac:dyDescent="0.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</row>
    <row r="67" spans="2:94" s="9" customFormat="1" ht="12.75" customHeight="1" x14ac:dyDescent="0.15"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</row>
    <row r="68" spans="2:94" s="9" customFormat="1" ht="12.75" customHeight="1" x14ac:dyDescent="0.15"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</row>
    <row r="69" spans="2:94" s="9" customFormat="1" ht="12.75" customHeight="1" x14ac:dyDescent="0.15"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</row>
    <row r="70" spans="2:94" s="9" customFormat="1" ht="12.75" customHeight="1" x14ac:dyDescent="0.15"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</row>
    <row r="71" spans="2:94" s="9" customFormat="1" ht="12.75" customHeight="1" x14ac:dyDescent="0.15"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</row>
    <row r="72" spans="2:94" s="9" customFormat="1" ht="12.75" customHeight="1" x14ac:dyDescent="0.15"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</row>
    <row r="73" spans="2:94" s="9" customFormat="1" ht="12.75" customHeight="1" x14ac:dyDescent="0.15"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</row>
    <row r="74" spans="2:94" s="9" customFormat="1" ht="12.75" customHeight="1" x14ac:dyDescent="0.15"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</row>
    <row r="75" spans="2:94" s="9" customFormat="1" ht="12.75" customHeight="1" x14ac:dyDescent="0.15"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</row>
    <row r="76" spans="2:94" s="9" customFormat="1" ht="12.75" customHeight="1" x14ac:dyDescent="0.15"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</row>
    <row r="77" spans="2:94" s="9" customFormat="1" ht="12.75" customHeight="1" x14ac:dyDescent="0.15"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</row>
    <row r="78" spans="2:94" s="9" customFormat="1" ht="12.75" customHeight="1" x14ac:dyDescent="0.15"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</row>
    <row r="79" spans="2:94" s="9" customFormat="1" ht="12.75" customHeight="1" x14ac:dyDescent="0.15"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</row>
    <row r="80" spans="2:94" s="9" customFormat="1" ht="12.75" customHeight="1" x14ac:dyDescent="0.15"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</row>
    <row r="81" spans="26:94" s="9" customFormat="1" ht="12.75" customHeight="1" x14ac:dyDescent="0.15"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</row>
    <row r="82" spans="26:94" s="9" customFormat="1" ht="12.75" customHeight="1" x14ac:dyDescent="0.15"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</row>
    <row r="83" spans="26:94" s="9" customFormat="1" ht="12.75" customHeight="1" x14ac:dyDescent="0.15"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</row>
    <row r="84" spans="26:94" s="9" customFormat="1" ht="12.75" customHeight="1" x14ac:dyDescent="0.15"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</row>
    <row r="85" spans="26:94" s="9" customFormat="1" ht="12.75" customHeight="1" x14ac:dyDescent="0.15"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</row>
    <row r="86" spans="26:94" s="9" customFormat="1" ht="12.75" customHeight="1" x14ac:dyDescent="0.15"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</row>
    <row r="87" spans="26:94" s="9" customFormat="1" ht="12.75" customHeight="1" x14ac:dyDescent="0.15"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</row>
    <row r="88" spans="26:94" s="9" customFormat="1" ht="12.75" customHeight="1" x14ac:dyDescent="0.15"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</row>
    <row r="89" spans="26:94" s="9" customFormat="1" ht="12.75" customHeight="1" x14ac:dyDescent="0.15"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</row>
    <row r="90" spans="26:94" s="9" customFormat="1" ht="12.75" customHeight="1" x14ac:dyDescent="0.15"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</row>
    <row r="91" spans="26:94" s="9" customFormat="1" ht="12.75" customHeight="1" x14ac:dyDescent="0.15"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</row>
    <row r="92" spans="26:94" s="9" customFormat="1" ht="12.75" customHeight="1" x14ac:dyDescent="0.15"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</row>
    <row r="93" spans="26:94" s="9" customFormat="1" ht="12.75" customHeight="1" x14ac:dyDescent="0.15"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</row>
    <row r="94" spans="26:94" s="9" customFormat="1" ht="12.75" customHeight="1" x14ac:dyDescent="0.15"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</row>
    <row r="95" spans="26:94" s="9" customFormat="1" ht="12.75" customHeight="1" x14ac:dyDescent="0.15"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</row>
    <row r="96" spans="26:94" s="9" customFormat="1" ht="12.75" customHeight="1" x14ac:dyDescent="0.15"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</row>
    <row r="97" spans="2:94" s="9" customFormat="1" ht="12.75" customHeight="1" x14ac:dyDescent="0.15"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</row>
    <row r="98" spans="2:94" s="9" customFormat="1" ht="12.75" customHeight="1" x14ac:dyDescent="0.15"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</row>
    <row r="99" spans="2:94" s="9" customFormat="1" ht="12.75" customHeight="1" x14ac:dyDescent="0.15"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</row>
    <row r="100" spans="2:94" s="9" customFormat="1" ht="12.75" customHeight="1" x14ac:dyDescent="0.15"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</row>
    <row r="101" spans="2:94" s="9" customFormat="1" ht="12.75" customHeight="1" x14ac:dyDescent="0.15"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</row>
    <row r="102" spans="2:94" s="9" customFormat="1" ht="12.75" customHeight="1" x14ac:dyDescent="0.15"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</row>
    <row r="103" spans="2:94" s="9" customFormat="1" ht="12.75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</row>
    <row r="104" spans="2:94" s="9" customFormat="1" ht="12.75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</row>
    <row r="105" spans="2:94" s="9" customFormat="1" ht="12.75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</row>
    <row r="106" spans="2:94" s="9" customFormat="1" ht="12.75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</row>
    <row r="107" spans="2:94" s="9" customFormat="1" ht="12.7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</row>
    <row r="108" spans="2:94" s="9" customFormat="1" ht="12.75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</row>
    <row r="109" spans="2:94" s="9" customFormat="1" ht="12.75" customHeight="1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</row>
    <row r="110" spans="2:94" s="9" customFormat="1" ht="12.75" customHeight="1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</row>
    <row r="111" spans="2:94" s="9" customFormat="1" ht="12.75" customHeight="1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</row>
    <row r="112" spans="2:94" s="9" customFormat="1" ht="12.75" customHeight="1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</row>
    <row r="113" spans="2:94" s="9" customFormat="1" ht="12.75" customHeight="1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</row>
    <row r="114" spans="2:94" s="9" customFormat="1" ht="12.75" customHeight="1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</row>
    <row r="115" spans="2:94" s="9" customFormat="1" ht="12.75" customHeight="1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</row>
    <row r="116" spans="2:94" ht="12.75" customHeight="1" x14ac:dyDescent="0.15">
      <c r="Z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</row>
  </sheetData>
  <mergeCells count="77">
    <mergeCell ref="B39:G40"/>
    <mergeCell ref="H39:Y40"/>
    <mergeCell ref="B42:G45"/>
    <mergeCell ref="H42:Y43"/>
    <mergeCell ref="V44:W45"/>
    <mergeCell ref="X44:X45"/>
    <mergeCell ref="H44:L45"/>
    <mergeCell ref="S37:S38"/>
    <mergeCell ref="T37:U38"/>
    <mergeCell ref="AN44:AQ45"/>
    <mergeCell ref="AR44:AX45"/>
    <mergeCell ref="M44:M45"/>
    <mergeCell ref="N44:P45"/>
    <mergeCell ref="Q44:Q45"/>
    <mergeCell ref="R44:U45"/>
    <mergeCell ref="AC35:AE36"/>
    <mergeCell ref="B35:G36"/>
    <mergeCell ref="H35:Y36"/>
    <mergeCell ref="B37:G38"/>
    <mergeCell ref="H37:I38"/>
    <mergeCell ref="J37:J38"/>
    <mergeCell ref="K37:K38"/>
    <mergeCell ref="L37:L38"/>
    <mergeCell ref="W37:W38"/>
    <mergeCell ref="X37:X38"/>
    <mergeCell ref="Y37:Y38"/>
    <mergeCell ref="V37:V38"/>
    <mergeCell ref="M37:M38"/>
    <mergeCell ref="N37:N38"/>
    <mergeCell ref="O37:O38"/>
    <mergeCell ref="P37:R38"/>
    <mergeCell ref="AR29:AX30"/>
    <mergeCell ref="R30:T30"/>
    <mergeCell ref="B31:G32"/>
    <mergeCell ref="H31:Q32"/>
    <mergeCell ref="X31:Y32"/>
    <mergeCell ref="AC31:AF32"/>
    <mergeCell ref="AG31:AX32"/>
    <mergeCell ref="R32:T32"/>
    <mergeCell ref="B29:G30"/>
    <mergeCell ref="H29:Q30"/>
    <mergeCell ref="X29:Y30"/>
    <mergeCell ref="AC29:AF30"/>
    <mergeCell ref="AG29:AM30"/>
    <mergeCell ref="AN29:AQ30"/>
    <mergeCell ref="B27:G28"/>
    <mergeCell ref="H27:Q28"/>
    <mergeCell ref="X27:Y28"/>
    <mergeCell ref="AC27:AF28"/>
    <mergeCell ref="AG27:AX28"/>
    <mergeCell ref="R28:T28"/>
    <mergeCell ref="AG25:AX26"/>
    <mergeCell ref="AF22:AX22"/>
    <mergeCell ref="H19:Y20"/>
    <mergeCell ref="AC20:AE21"/>
    <mergeCell ref="H21:Y22"/>
    <mergeCell ref="B25:T26"/>
    <mergeCell ref="W25:Y26"/>
    <mergeCell ref="AC25:AF26"/>
    <mergeCell ref="AF20:AV21"/>
    <mergeCell ref="AW20:AW21"/>
    <mergeCell ref="AR3:AS3"/>
    <mergeCell ref="AF12:AX13"/>
    <mergeCell ref="AF14:AX15"/>
    <mergeCell ref="AF16:AX17"/>
    <mergeCell ref="AF18:AX19"/>
    <mergeCell ref="B4:AX5"/>
    <mergeCell ref="B12:V13"/>
    <mergeCell ref="W12:Y13"/>
    <mergeCell ref="AC12:AE13"/>
    <mergeCell ref="B6:L7"/>
    <mergeCell ref="AC9:AF10"/>
    <mergeCell ref="AG9:AM10"/>
    <mergeCell ref="B10:Y11"/>
    <mergeCell ref="AC16:AE17"/>
    <mergeCell ref="B17:G22"/>
    <mergeCell ref="H17:Y18"/>
  </mergeCells>
  <phoneticPr fontId="3"/>
  <printOptions horizontalCentered="1"/>
  <pageMargins left="0.19685039370078741" right="0.19685039370078741" top="0.31496062992125984" bottom="0.43307086614173229" header="0.31496062992125984" footer="0.19685039370078741"/>
  <pageSetup paperSize="9" orientation="landscape" r:id="rId1"/>
  <headerFooter>
    <oddFooter>&amp;L 　　&amp;G&amp;R&amp;8　Ver.2.0　改訂 2016/11/01　　　　　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5" name="Option Button 4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142875</xdr:rowOff>
                  </from>
                  <to>
                    <xdr:col>24</xdr:col>
                    <xdr:colOff>200025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Option Button 5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0</xdr:rowOff>
                  </from>
                  <to>
                    <xdr:col>24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Option Button 6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19050</xdr:rowOff>
                  </from>
                  <to>
                    <xdr:col>24</xdr:col>
                    <xdr:colOff>200025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'材料（印刷不要）資材'!$K$3:$K$33</xm:f>
          </x14:formula1>
          <xm:sqref>M37:M38</xm:sqref>
        </x14:dataValidation>
        <x14:dataValidation type="list" allowBlank="1" showInputMessage="1" xr:uid="{00000000-0002-0000-0000-000001000000}">
          <x14:formula1>
            <xm:f>'材料（印刷不要）資材'!$J$3:$J$14</xm:f>
          </x14:formula1>
          <xm:sqref>T37:U38 AU3 K37:K38</xm:sqref>
        </x14:dataValidation>
        <x14:dataValidation type="list" allowBlank="1" showInputMessage="1" xr:uid="{00000000-0002-0000-0000-000002000000}">
          <x14:formula1>
            <xm:f>'材料（印刷不要）資材'!$I$3:$I$43</xm:f>
          </x14:formula1>
          <xm:sqref>P37:R38 AR3:AS3 H37:I38</xm:sqref>
        </x14:dataValidation>
        <x14:dataValidation type="list" allowBlank="1" showInputMessage="1" xr:uid="{00000000-0002-0000-0000-000003000000}">
          <x14:formula1>
            <xm:f>'材料（印刷不要）資材'!$M$3:$M$13</xm:f>
          </x14:formula1>
          <xm:sqref>M44:M45</xm:sqref>
        </x14:dataValidation>
        <x14:dataValidation type="list" allowBlank="1" showInputMessage="1" showErrorMessage="1" xr:uid="{00000000-0002-0000-0000-000004000000}">
          <x14:formula1>
            <xm:f>'材料（印刷不要）資材'!$T$3:$T$11</xm:f>
          </x14:formula1>
          <xm:sqref>H39:Y40</xm:sqref>
        </x14:dataValidation>
        <x14:dataValidation type="list" allowBlank="1" showInputMessage="1" xr:uid="{00000000-0002-0000-0000-000007000000}">
          <x14:formula1>
            <xm:f>'材料（印刷不要）資材'!$K$3:$K$33</xm:f>
          </x14:formula1>
          <xm:sqref>AW3 W37:W38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4">
    <pageSetUpPr autoPageBreaks="0"/>
  </sheetPr>
  <dimension ref="A1:AX21"/>
  <sheetViews>
    <sheetView showGridLines="0" zoomScaleNormal="100" workbookViewId="0">
      <selection activeCell="A15" sqref="A15"/>
    </sheetView>
  </sheetViews>
  <sheetFormatPr defaultRowHeight="27.75" customHeight="1" x14ac:dyDescent="0.15"/>
  <cols>
    <col min="1" max="1" width="43" style="72" customWidth="1"/>
    <col min="2" max="2" width="15.625" style="72" customWidth="1"/>
    <col min="3" max="3" width="6.125" style="72" customWidth="1"/>
    <col min="4" max="4" width="9.875" style="72" customWidth="1"/>
    <col min="5" max="5" width="11" style="72" customWidth="1"/>
    <col min="6" max="6" width="17.125" style="72" customWidth="1"/>
    <col min="7" max="8" width="18.5" style="72" customWidth="1"/>
    <col min="9" max="16384" width="9" style="72"/>
  </cols>
  <sheetData>
    <row r="1" spans="1:8" s="78" customFormat="1" ht="14.25" customHeight="1" x14ac:dyDescent="0.15">
      <c r="A1" s="80" t="s">
        <v>97</v>
      </c>
      <c r="B1" s="79"/>
      <c r="C1" s="79"/>
      <c r="D1" s="79"/>
      <c r="E1" s="79"/>
      <c r="F1" s="79"/>
      <c r="G1" s="79"/>
      <c r="H1" s="79"/>
    </row>
    <row r="2" spans="1:8" ht="21.75" customHeight="1" x14ac:dyDescent="0.15">
      <c r="A2" s="77" t="s">
        <v>86</v>
      </c>
      <c r="B2" s="77"/>
      <c r="C2" s="77"/>
      <c r="D2" s="77"/>
      <c r="E2" s="77"/>
      <c r="F2" s="77"/>
      <c r="G2" s="77"/>
      <c r="H2" s="77"/>
    </row>
    <row r="3" spans="1:8" ht="12" customHeight="1" x14ac:dyDescent="0.15">
      <c r="A3" s="76"/>
      <c r="B3" s="76"/>
      <c r="C3" s="76"/>
      <c r="D3" s="76"/>
      <c r="E3" s="75"/>
      <c r="F3" s="73"/>
      <c r="G3" s="73"/>
      <c r="H3" s="74" t="s">
        <v>85</v>
      </c>
    </row>
    <row r="4" spans="1:8" ht="3.75" customHeight="1" x14ac:dyDescent="0.15">
      <c r="A4" s="73"/>
      <c r="B4" s="73"/>
      <c r="C4" s="73"/>
      <c r="D4" s="73"/>
      <c r="E4" s="73"/>
      <c r="F4" s="73"/>
      <c r="G4" s="73"/>
      <c r="H4" s="73"/>
    </row>
    <row r="5" spans="1:8" ht="27.75" customHeight="1" x14ac:dyDescent="0.15">
      <c r="A5" s="103" t="s">
        <v>84</v>
      </c>
      <c r="B5" s="103" t="s">
        <v>83</v>
      </c>
      <c r="C5" s="104" t="s">
        <v>1</v>
      </c>
      <c r="D5" s="105" t="s">
        <v>2</v>
      </c>
      <c r="E5" s="106" t="s">
        <v>0</v>
      </c>
      <c r="F5" s="107" t="s">
        <v>3</v>
      </c>
      <c r="G5" s="106" t="s">
        <v>82</v>
      </c>
      <c r="H5" s="107" t="s">
        <v>81</v>
      </c>
    </row>
    <row r="6" spans="1:8" ht="36" customHeight="1" x14ac:dyDescent="0.15">
      <c r="A6" s="82"/>
      <c r="B6" s="83"/>
      <c r="C6" s="84"/>
      <c r="D6" s="85"/>
      <c r="E6" s="86"/>
      <c r="F6" s="87"/>
      <c r="G6" s="86"/>
      <c r="H6" s="88"/>
    </row>
    <row r="7" spans="1:8" ht="36" customHeight="1" x14ac:dyDescent="0.15">
      <c r="A7" s="89"/>
      <c r="B7" s="90"/>
      <c r="C7" s="91"/>
      <c r="D7" s="92"/>
      <c r="E7" s="93"/>
      <c r="F7" s="94"/>
      <c r="G7" s="93"/>
      <c r="H7" s="95"/>
    </row>
    <row r="8" spans="1:8" ht="36" customHeight="1" x14ac:dyDescent="0.15">
      <c r="A8" s="89"/>
      <c r="B8" s="90"/>
      <c r="C8" s="91"/>
      <c r="D8" s="92"/>
      <c r="E8" s="93"/>
      <c r="F8" s="94"/>
      <c r="G8" s="93"/>
      <c r="H8" s="95"/>
    </row>
    <row r="9" spans="1:8" ht="36" customHeight="1" x14ac:dyDescent="0.15">
      <c r="A9" s="89"/>
      <c r="B9" s="90"/>
      <c r="C9" s="91"/>
      <c r="D9" s="92"/>
      <c r="E9" s="93"/>
      <c r="F9" s="94"/>
      <c r="G9" s="93"/>
      <c r="H9" s="95"/>
    </row>
    <row r="10" spans="1:8" ht="36" customHeight="1" x14ac:dyDescent="0.15">
      <c r="A10" s="89"/>
      <c r="B10" s="90"/>
      <c r="C10" s="91"/>
      <c r="D10" s="92"/>
      <c r="E10" s="93"/>
      <c r="F10" s="94"/>
      <c r="G10" s="93"/>
      <c r="H10" s="95"/>
    </row>
    <row r="11" spans="1:8" ht="36" customHeight="1" x14ac:dyDescent="0.15">
      <c r="A11" s="89"/>
      <c r="B11" s="90"/>
      <c r="C11" s="91"/>
      <c r="D11" s="92"/>
      <c r="E11" s="93"/>
      <c r="F11" s="94"/>
      <c r="G11" s="93"/>
      <c r="H11" s="95"/>
    </row>
    <row r="12" spans="1:8" ht="36" customHeight="1" x14ac:dyDescent="0.15">
      <c r="A12" s="89"/>
      <c r="B12" s="90"/>
      <c r="C12" s="91"/>
      <c r="D12" s="92"/>
      <c r="E12" s="93"/>
      <c r="F12" s="94"/>
      <c r="G12" s="93"/>
      <c r="H12" s="95"/>
    </row>
    <row r="13" spans="1:8" ht="36" customHeight="1" x14ac:dyDescent="0.15">
      <c r="A13" s="89"/>
      <c r="B13" s="90"/>
      <c r="C13" s="91"/>
      <c r="D13" s="92"/>
      <c r="E13" s="93"/>
      <c r="F13" s="94"/>
      <c r="G13" s="93"/>
      <c r="H13" s="95"/>
    </row>
    <row r="14" spans="1:8" ht="36" customHeight="1" x14ac:dyDescent="0.15">
      <c r="A14" s="89"/>
      <c r="B14" s="90"/>
      <c r="C14" s="91"/>
      <c r="D14" s="92"/>
      <c r="E14" s="93"/>
      <c r="F14" s="94"/>
      <c r="G14" s="93"/>
      <c r="H14" s="95"/>
    </row>
    <row r="15" spans="1:8" ht="36" customHeight="1" x14ac:dyDescent="0.15">
      <c r="A15" s="89"/>
      <c r="B15" s="90"/>
      <c r="C15" s="91"/>
      <c r="D15" s="92"/>
      <c r="E15" s="93"/>
      <c r="F15" s="94"/>
      <c r="G15" s="93"/>
      <c r="H15" s="95"/>
    </row>
    <row r="16" spans="1:8" ht="36" customHeight="1" x14ac:dyDescent="0.15">
      <c r="A16" s="89"/>
      <c r="B16" s="90"/>
      <c r="C16" s="91"/>
      <c r="D16" s="92"/>
      <c r="E16" s="93"/>
      <c r="F16" s="94"/>
      <c r="G16" s="93"/>
      <c r="H16" s="95"/>
    </row>
    <row r="17" spans="1:50" ht="36" customHeight="1" x14ac:dyDescent="0.15">
      <c r="A17" s="89"/>
      <c r="B17" s="90"/>
      <c r="C17" s="91"/>
      <c r="D17" s="92"/>
      <c r="E17" s="93"/>
      <c r="F17" s="94"/>
      <c r="G17" s="93"/>
      <c r="H17" s="95"/>
    </row>
    <row r="18" spans="1:50" ht="36" customHeight="1" x14ac:dyDescent="0.15">
      <c r="A18" s="89"/>
      <c r="B18" s="90"/>
      <c r="C18" s="91"/>
      <c r="D18" s="92"/>
      <c r="E18" s="93"/>
      <c r="F18" s="94"/>
      <c r="G18" s="93"/>
      <c r="H18" s="95"/>
    </row>
    <row r="19" spans="1:50" ht="36" customHeight="1" x14ac:dyDescent="0.15">
      <c r="A19" s="96"/>
      <c r="B19" s="97"/>
      <c r="C19" s="98"/>
      <c r="D19" s="99"/>
      <c r="E19" s="100"/>
      <c r="F19" s="101"/>
      <c r="G19" s="100"/>
      <c r="H19" s="102"/>
    </row>
    <row r="20" spans="1:50" ht="27.75" customHeight="1" x14ac:dyDescent="0.15"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89" t="s">
        <v>98</v>
      </c>
      <c r="AX20" s="108"/>
    </row>
    <row r="21" spans="1:50" ht="27.75" customHeight="1" x14ac:dyDescent="0.15"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89"/>
      <c r="AX21" s="108"/>
    </row>
  </sheetData>
  <mergeCells count="2">
    <mergeCell ref="AF20:AV21"/>
    <mergeCell ref="AW20:AW21"/>
  </mergeCells>
  <phoneticPr fontId="3"/>
  <pageMargins left="0.6692913385826772" right="0.19685039370078741" top="0.35433070866141736" bottom="0.51181102362204722" header="0.31496062992125984" footer="0.19685039370078741"/>
  <pageSetup paperSize="9" orientation="landscape" r:id="rId1"/>
  <headerFooter alignWithMargins="0">
    <oddHeader>&amp;RQ60-0-10</oddHeader>
    <oddFooter>&amp;L&amp;8&amp;G&amp;C&amp;9&amp;P&amp;R&amp;8Ver.2.0　改訂 2016/10/01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AX43"/>
  <sheetViews>
    <sheetView workbookViewId="0">
      <selection activeCell="AB23" sqref="AB23"/>
    </sheetView>
  </sheetViews>
  <sheetFormatPr defaultRowHeight="15" customHeight="1" x14ac:dyDescent="0.15"/>
  <cols>
    <col min="1" max="1" width="2.25" style="65" customWidth="1"/>
    <col min="2" max="5" width="6.625" style="65" customWidth="1"/>
    <col min="6" max="7" width="9" style="65"/>
    <col min="8" max="12" width="5.25" style="65" customWidth="1"/>
    <col min="13" max="13" width="7.5" style="65" bestFit="1" customWidth="1"/>
    <col min="14" max="14" width="5.25" style="65" customWidth="1"/>
    <col min="15" max="15" width="9" style="65" bestFit="1" customWidth="1"/>
    <col min="16" max="18" width="5.25" style="65" customWidth="1"/>
    <col min="19" max="19" width="2.875" style="65" customWidth="1"/>
    <col min="20" max="20" width="20.875" style="65" customWidth="1"/>
    <col min="21" max="21" width="5.25" style="65" customWidth="1"/>
    <col min="22" max="22" width="4.5" style="66" bestFit="1" customWidth="1"/>
    <col min="23" max="29" width="5.25" style="65" customWidth="1"/>
    <col min="30" max="16384" width="9" style="65"/>
  </cols>
  <sheetData>
    <row r="2" spans="2:22" ht="15" customHeight="1" x14ac:dyDescent="0.15">
      <c r="B2" s="296" t="s">
        <v>4</v>
      </c>
      <c r="C2" s="297"/>
      <c r="D2" s="297"/>
      <c r="E2" s="298"/>
      <c r="I2" s="66" t="s">
        <v>36</v>
      </c>
      <c r="J2" s="66" t="s">
        <v>37</v>
      </c>
      <c r="K2" s="66" t="s">
        <v>38</v>
      </c>
      <c r="M2" s="65" t="s">
        <v>39</v>
      </c>
      <c r="O2" s="64" t="s">
        <v>40</v>
      </c>
      <c r="P2" s="64">
        <v>1</v>
      </c>
      <c r="S2" s="65" t="s">
        <v>59</v>
      </c>
      <c r="V2" s="66" t="s">
        <v>63</v>
      </c>
    </row>
    <row r="3" spans="2:22" ht="15" customHeight="1" x14ac:dyDescent="0.15">
      <c r="B3" s="68">
        <v>0.05</v>
      </c>
      <c r="C3" s="64"/>
      <c r="D3" s="64">
        <f>IF(C5=1,1,0)</f>
        <v>0</v>
      </c>
      <c r="E3" s="68">
        <f>IF(D3=1,B3,0)</f>
        <v>0</v>
      </c>
      <c r="F3" s="69">
        <f>IF('見積書（資材）'!$H$27="","",'見積書（資材）'!$H$27*'材料（印刷不要）資材'!E3)</f>
        <v>0</v>
      </c>
      <c r="I3" s="64">
        <v>2000</v>
      </c>
      <c r="J3" s="81" t="s">
        <v>88</v>
      </c>
      <c r="K3" s="81" t="s">
        <v>88</v>
      </c>
      <c r="M3" s="64">
        <v>0</v>
      </c>
      <c r="O3" s="64" t="s">
        <v>41</v>
      </c>
      <c r="P3" s="64">
        <v>1</v>
      </c>
      <c r="S3" s="64">
        <v>0</v>
      </c>
      <c r="T3" s="64" t="s">
        <v>61</v>
      </c>
      <c r="V3" s="67"/>
    </row>
    <row r="4" spans="2:22" ht="15" customHeight="1" x14ac:dyDescent="0.15">
      <c r="B4" s="68">
        <v>0.08</v>
      </c>
      <c r="C4" s="64"/>
      <c r="D4" s="64">
        <f>IF(C5=2,1,0)</f>
        <v>1</v>
      </c>
      <c r="E4" s="68">
        <f t="shared" ref="E4:E5" si="0">IF(D4=1,B4,0)</f>
        <v>0.08</v>
      </c>
      <c r="F4" s="69">
        <f>IF('見積書（資材）'!$H$27="","",'見積書（資材）'!$H$27*'材料（印刷不要）資材'!E4)</f>
        <v>0</v>
      </c>
      <c r="I4" s="64">
        <v>2001</v>
      </c>
      <c r="J4" s="81" t="s">
        <v>89</v>
      </c>
      <c r="K4" s="81" t="s">
        <v>89</v>
      </c>
      <c r="M4" s="64">
        <v>10</v>
      </c>
      <c r="S4" s="64">
        <v>1</v>
      </c>
      <c r="T4" s="64" t="s">
        <v>51</v>
      </c>
      <c r="V4" s="67" t="s">
        <v>64</v>
      </c>
    </row>
    <row r="5" spans="2:22" ht="15" customHeight="1" x14ac:dyDescent="0.15">
      <c r="B5" s="68">
        <v>0.1</v>
      </c>
      <c r="C5" s="64">
        <v>2</v>
      </c>
      <c r="D5" s="64">
        <f>IF(C5=3,1,0)</f>
        <v>0</v>
      </c>
      <c r="E5" s="68">
        <f t="shared" si="0"/>
        <v>0</v>
      </c>
      <c r="F5" s="69">
        <f>IF('見積書（資材）'!$H$27="","",'見積書（資材）'!$H$27*'材料（印刷不要）資材'!E5)</f>
        <v>0</v>
      </c>
      <c r="I5" s="64">
        <v>2002</v>
      </c>
      <c r="J5" s="81" t="s">
        <v>90</v>
      </c>
      <c r="K5" s="81" t="s">
        <v>90</v>
      </c>
      <c r="M5" s="64">
        <v>20</v>
      </c>
      <c r="S5" s="64">
        <v>2</v>
      </c>
      <c r="T5" s="64" t="s">
        <v>52</v>
      </c>
      <c r="V5" s="67" t="s">
        <v>65</v>
      </c>
    </row>
    <row r="6" spans="2:22" ht="15" customHeight="1" x14ac:dyDescent="0.15">
      <c r="B6" s="64"/>
      <c r="C6" s="64"/>
      <c r="D6" s="64">
        <f>SUM(D3:D5)</f>
        <v>1</v>
      </c>
      <c r="E6" s="68">
        <f>SUM(E3:E5)</f>
        <v>0.08</v>
      </c>
      <c r="F6" s="69">
        <f>SUM(F3:F5)</f>
        <v>0</v>
      </c>
      <c r="I6" s="64">
        <v>2003</v>
      </c>
      <c r="J6" s="81" t="s">
        <v>91</v>
      </c>
      <c r="K6" s="81" t="s">
        <v>91</v>
      </c>
      <c r="M6" s="64">
        <v>30</v>
      </c>
      <c r="S6" s="64">
        <v>3</v>
      </c>
      <c r="T6" s="64" t="s">
        <v>53</v>
      </c>
      <c r="V6" s="67" t="s">
        <v>70</v>
      </c>
    </row>
    <row r="7" spans="2:22" ht="15" customHeight="1" x14ac:dyDescent="0.15">
      <c r="I7" s="64">
        <v>2004</v>
      </c>
      <c r="J7" s="81" t="s">
        <v>92</v>
      </c>
      <c r="K7" s="81" t="s">
        <v>92</v>
      </c>
      <c r="M7" s="64">
        <v>40</v>
      </c>
      <c r="S7" s="64">
        <v>4</v>
      </c>
      <c r="T7" s="64" t="s">
        <v>54</v>
      </c>
      <c r="V7" s="67" t="s">
        <v>66</v>
      </c>
    </row>
    <row r="8" spans="2:22" ht="15" customHeight="1" x14ac:dyDescent="0.15">
      <c r="I8" s="64">
        <v>2005</v>
      </c>
      <c r="J8" s="81" t="s">
        <v>93</v>
      </c>
      <c r="K8" s="81" t="s">
        <v>93</v>
      </c>
      <c r="M8" s="64">
        <v>50</v>
      </c>
      <c r="S8" s="64">
        <v>5</v>
      </c>
      <c r="T8" s="64" t="s">
        <v>55</v>
      </c>
      <c r="V8" s="67" t="s">
        <v>78</v>
      </c>
    </row>
    <row r="9" spans="2:22" ht="15" customHeight="1" x14ac:dyDescent="0.15">
      <c r="I9" s="64">
        <v>2006</v>
      </c>
      <c r="J9" s="81" t="s">
        <v>94</v>
      </c>
      <c r="K9" s="81" t="s">
        <v>94</v>
      </c>
      <c r="M9" s="64">
        <v>60</v>
      </c>
      <c r="S9" s="64">
        <v>6</v>
      </c>
      <c r="T9" s="64" t="s">
        <v>56</v>
      </c>
      <c r="V9" s="67" t="s">
        <v>69</v>
      </c>
    </row>
    <row r="10" spans="2:22" ht="15" customHeight="1" x14ac:dyDescent="0.15">
      <c r="I10" s="64">
        <v>2007</v>
      </c>
      <c r="J10" s="81" t="s">
        <v>95</v>
      </c>
      <c r="K10" s="81" t="s">
        <v>95</v>
      </c>
      <c r="M10" s="64">
        <v>70</v>
      </c>
      <c r="S10" s="64">
        <v>7</v>
      </c>
      <c r="T10" s="64" t="s">
        <v>57</v>
      </c>
      <c r="V10" s="67" t="s">
        <v>71</v>
      </c>
    </row>
    <row r="11" spans="2:22" ht="15" customHeight="1" x14ac:dyDescent="0.15">
      <c r="F11" s="71"/>
      <c r="I11" s="64">
        <v>2008</v>
      </c>
      <c r="J11" s="81" t="s">
        <v>96</v>
      </c>
      <c r="K11" s="81" t="s">
        <v>96</v>
      </c>
      <c r="M11" s="64">
        <v>80</v>
      </c>
      <c r="S11" s="64">
        <v>8</v>
      </c>
      <c r="T11" s="64" t="s">
        <v>58</v>
      </c>
      <c r="V11" s="67" t="s">
        <v>72</v>
      </c>
    </row>
    <row r="12" spans="2:22" ht="15" customHeight="1" x14ac:dyDescent="0.15">
      <c r="I12" s="64">
        <v>2009</v>
      </c>
      <c r="J12" s="70">
        <v>10</v>
      </c>
      <c r="K12" s="64">
        <v>10</v>
      </c>
      <c r="M12" s="64">
        <v>90</v>
      </c>
      <c r="V12" s="67" t="s">
        <v>79</v>
      </c>
    </row>
    <row r="13" spans="2:22" ht="15" customHeight="1" x14ac:dyDescent="0.15">
      <c r="I13" s="64">
        <v>2010</v>
      </c>
      <c r="J13" s="70">
        <v>11</v>
      </c>
      <c r="K13" s="64">
        <v>11</v>
      </c>
      <c r="M13" s="64">
        <v>100</v>
      </c>
      <c r="V13" s="67" t="s">
        <v>80</v>
      </c>
    </row>
    <row r="14" spans="2:22" ht="15" customHeight="1" x14ac:dyDescent="0.15">
      <c r="I14" s="64">
        <v>2011</v>
      </c>
      <c r="J14" s="70">
        <v>12</v>
      </c>
      <c r="K14" s="64">
        <v>12</v>
      </c>
      <c r="V14" s="67" t="s">
        <v>76</v>
      </c>
    </row>
    <row r="15" spans="2:22" ht="15" customHeight="1" x14ac:dyDescent="0.15">
      <c r="I15" s="64">
        <v>2012</v>
      </c>
      <c r="K15" s="64">
        <v>13</v>
      </c>
      <c r="V15" s="67" t="s">
        <v>67</v>
      </c>
    </row>
    <row r="16" spans="2:22" ht="15" customHeight="1" x14ac:dyDescent="0.15">
      <c r="I16" s="64">
        <v>2013</v>
      </c>
      <c r="K16" s="64">
        <v>14</v>
      </c>
      <c r="V16" s="67" t="s">
        <v>68</v>
      </c>
    </row>
    <row r="17" spans="9:50" ht="15" customHeight="1" x14ac:dyDescent="0.15">
      <c r="I17" s="64">
        <v>2014</v>
      </c>
      <c r="K17" s="64">
        <v>15</v>
      </c>
      <c r="V17" s="67" t="s">
        <v>77</v>
      </c>
    </row>
    <row r="18" spans="9:50" ht="15" customHeight="1" x14ac:dyDescent="0.15">
      <c r="I18" s="64">
        <v>2015</v>
      </c>
      <c r="K18" s="64">
        <v>16</v>
      </c>
      <c r="V18" s="67" t="s">
        <v>75</v>
      </c>
    </row>
    <row r="19" spans="9:50" ht="15" customHeight="1" x14ac:dyDescent="0.15">
      <c r="I19" s="64">
        <v>2016</v>
      </c>
      <c r="K19" s="64">
        <v>17</v>
      </c>
      <c r="V19" s="67" t="s">
        <v>73</v>
      </c>
    </row>
    <row r="20" spans="9:50" ht="15" customHeight="1" x14ac:dyDescent="0.15">
      <c r="I20" s="64">
        <v>2017</v>
      </c>
      <c r="K20" s="64">
        <v>18</v>
      </c>
      <c r="V20" s="67" t="s">
        <v>74</v>
      </c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89" t="s">
        <v>98</v>
      </c>
      <c r="AX20" s="108"/>
    </row>
    <row r="21" spans="9:50" ht="15" customHeight="1" x14ac:dyDescent="0.15">
      <c r="I21" s="64">
        <v>2018</v>
      </c>
      <c r="K21" s="64">
        <v>19</v>
      </c>
      <c r="V21" s="67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89"/>
      <c r="AX21" s="108"/>
    </row>
    <row r="22" spans="9:50" ht="15" customHeight="1" x14ac:dyDescent="0.15">
      <c r="I22" s="64">
        <v>2019</v>
      </c>
      <c r="K22" s="64">
        <v>20</v>
      </c>
      <c r="V22" s="67"/>
    </row>
    <row r="23" spans="9:50" ht="15" customHeight="1" x14ac:dyDescent="0.15">
      <c r="I23" s="64">
        <v>2020</v>
      </c>
      <c r="K23" s="64">
        <v>21</v>
      </c>
      <c r="V23" s="67"/>
    </row>
    <row r="24" spans="9:50" ht="15" customHeight="1" x14ac:dyDescent="0.15">
      <c r="I24" s="64">
        <v>2021</v>
      </c>
      <c r="K24" s="64">
        <v>22</v>
      </c>
      <c r="V24" s="67"/>
    </row>
    <row r="25" spans="9:50" ht="15" customHeight="1" x14ac:dyDescent="0.15">
      <c r="I25" s="64">
        <v>2022</v>
      </c>
      <c r="K25" s="64">
        <v>23</v>
      </c>
      <c r="V25" s="67"/>
    </row>
    <row r="26" spans="9:50" ht="15" customHeight="1" x14ac:dyDescent="0.15">
      <c r="I26" s="64">
        <v>2023</v>
      </c>
      <c r="K26" s="64">
        <v>24</v>
      </c>
      <c r="V26" s="67"/>
    </row>
    <row r="27" spans="9:50" ht="15" customHeight="1" x14ac:dyDescent="0.15">
      <c r="I27" s="64">
        <v>2024</v>
      </c>
      <c r="K27" s="64">
        <v>25</v>
      </c>
      <c r="V27" s="67"/>
    </row>
    <row r="28" spans="9:50" ht="15" customHeight="1" x14ac:dyDescent="0.15">
      <c r="I28" s="64">
        <v>2025</v>
      </c>
      <c r="K28" s="64">
        <v>26</v>
      </c>
    </row>
    <row r="29" spans="9:50" ht="15" customHeight="1" x14ac:dyDescent="0.15">
      <c r="I29" s="64">
        <v>2026</v>
      </c>
      <c r="K29" s="64">
        <v>27</v>
      </c>
    </row>
    <row r="30" spans="9:50" ht="15" customHeight="1" x14ac:dyDescent="0.15">
      <c r="I30" s="64">
        <v>2027</v>
      </c>
      <c r="K30" s="64">
        <v>28</v>
      </c>
    </row>
    <row r="31" spans="9:50" ht="15" customHeight="1" x14ac:dyDescent="0.15">
      <c r="I31" s="64">
        <v>2028</v>
      </c>
      <c r="K31" s="64">
        <v>29</v>
      </c>
    </row>
    <row r="32" spans="9:50" ht="15" customHeight="1" x14ac:dyDescent="0.15">
      <c r="I32" s="64">
        <v>2029</v>
      </c>
      <c r="K32" s="64">
        <v>30</v>
      </c>
    </row>
    <row r="33" spans="9:11" ht="15" customHeight="1" x14ac:dyDescent="0.15">
      <c r="I33" s="64">
        <v>2030</v>
      </c>
      <c r="K33" s="64">
        <v>31</v>
      </c>
    </row>
    <row r="34" spans="9:11" ht="15" customHeight="1" x14ac:dyDescent="0.15">
      <c r="I34" s="64">
        <v>2031</v>
      </c>
    </row>
    <row r="35" spans="9:11" ht="15" customHeight="1" x14ac:dyDescent="0.15">
      <c r="I35" s="64">
        <v>2032</v>
      </c>
    </row>
    <row r="36" spans="9:11" ht="15" customHeight="1" x14ac:dyDescent="0.15">
      <c r="I36" s="64">
        <v>2033</v>
      </c>
    </row>
    <row r="37" spans="9:11" ht="15" customHeight="1" x14ac:dyDescent="0.15">
      <c r="I37" s="64">
        <v>2034</v>
      </c>
    </row>
    <row r="38" spans="9:11" ht="15" customHeight="1" x14ac:dyDescent="0.15">
      <c r="I38" s="64">
        <v>2035</v>
      </c>
    </row>
    <row r="39" spans="9:11" ht="15" customHeight="1" x14ac:dyDescent="0.15">
      <c r="I39" s="64">
        <v>2036</v>
      </c>
    </row>
    <row r="40" spans="9:11" ht="15" customHeight="1" x14ac:dyDescent="0.15">
      <c r="I40" s="64">
        <v>2037</v>
      </c>
    </row>
    <row r="41" spans="9:11" ht="15" customHeight="1" x14ac:dyDescent="0.15">
      <c r="I41" s="64">
        <v>2038</v>
      </c>
    </row>
    <row r="42" spans="9:11" ht="15" customHeight="1" x14ac:dyDescent="0.15">
      <c r="I42" s="64">
        <v>2039</v>
      </c>
    </row>
    <row r="43" spans="9:11" ht="15" customHeight="1" x14ac:dyDescent="0.15">
      <c r="I43" s="64">
        <v>2040</v>
      </c>
    </row>
  </sheetData>
  <mergeCells count="3">
    <mergeCell ref="B2:E2"/>
    <mergeCell ref="AF20:AV21"/>
    <mergeCell ref="AW20:AW2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見積書（資材）</vt:lpstr>
      <vt:lpstr>見積内訳明細書（資材）</vt:lpstr>
      <vt:lpstr>材料（印刷不要）資材</vt:lpstr>
      <vt:lpstr>'見積書（資材）'!Print_Area</vt:lpstr>
      <vt:lpstr>'見積内訳明細書（資材）'!Print_Titles</vt:lpstr>
    </vt:vector>
  </TitlesOfParts>
  <Company>KUMAGAIGUMI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(株)熊谷組</dc:creator>
  <cp:lastModifiedBy>倉持PC</cp:lastModifiedBy>
  <cp:lastPrinted>2016-09-29T01:03:09Z</cp:lastPrinted>
  <dcterms:created xsi:type="dcterms:W3CDTF">2005-04-28T07:28:16Z</dcterms:created>
  <dcterms:modified xsi:type="dcterms:W3CDTF">2018-11-07T07:54:56Z</dcterms:modified>
</cp:coreProperties>
</file>